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ml.chartshape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5.xml" ContentType="application/vnd.openxmlformats-officedocument.drawingml.chartshapes+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6.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7.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8.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9.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10.xml" ContentType="application/vnd.openxmlformats-officedocument.drawingml.chartshapes+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11.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12.xml" ContentType="application/vnd.openxmlformats-officedocument.drawingml.chartshapes+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drawings/drawing13.xml" ContentType="application/vnd.openxmlformats-officedocument.drawing+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charts/chart54.xml" ContentType="application/vnd.openxmlformats-officedocument.drawingml.chart+xml"/>
  <Override PartName="/xl/charts/style54.xml" ContentType="application/vnd.ms-office.chartstyle+xml"/>
  <Override PartName="/xl/charts/colors54.xml" ContentType="application/vnd.ms-office.chartcolorstyle+xml"/>
  <Override PartName="/xl/charts/chart55.xml" ContentType="application/vnd.openxmlformats-officedocument.drawingml.chart+xml"/>
  <Override PartName="/xl/charts/style55.xml" ContentType="application/vnd.ms-office.chartstyle+xml"/>
  <Override PartName="/xl/charts/colors55.xml" ContentType="application/vnd.ms-office.chartcolorstyle+xml"/>
  <Override PartName="/xl/charts/chart56.xml" ContentType="application/vnd.openxmlformats-officedocument.drawingml.chart+xml"/>
  <Override PartName="/xl/charts/style56.xml" ContentType="application/vnd.ms-office.chartstyle+xml"/>
  <Override PartName="/xl/charts/colors56.xml" ContentType="application/vnd.ms-office.chartcolorstyle+xml"/>
  <Override PartName="/xl/drawings/drawing14.xml" ContentType="application/vnd.openxmlformats-officedocument.drawing+xml"/>
  <Override PartName="/xl/charts/chart57.xml" ContentType="application/vnd.openxmlformats-officedocument.drawingml.chart+xml"/>
  <Override PartName="/xl/charts/style57.xml" ContentType="application/vnd.ms-office.chartstyle+xml"/>
  <Override PartName="/xl/charts/colors57.xml" ContentType="application/vnd.ms-office.chartcolorstyle+xml"/>
  <Override PartName="/xl/charts/chart58.xml" ContentType="application/vnd.openxmlformats-officedocument.drawingml.chart+xml"/>
  <Override PartName="/xl/charts/style58.xml" ContentType="application/vnd.ms-office.chartstyle+xml"/>
  <Override PartName="/xl/charts/colors58.xml" ContentType="application/vnd.ms-office.chartcolorstyle+xml"/>
  <Override PartName="/xl/drawings/drawing15.xml" ContentType="application/vnd.openxmlformats-officedocument.drawingml.chartshapes+xml"/>
  <Override PartName="/xl/charts/chart59.xml" ContentType="application/vnd.openxmlformats-officedocument.drawingml.chart+xml"/>
  <Override PartName="/xl/charts/style59.xml" ContentType="application/vnd.ms-office.chartstyle+xml"/>
  <Override PartName="/xl/charts/colors59.xml" ContentType="application/vnd.ms-office.chartcolorstyle+xml"/>
  <Override PartName="/xl/drawings/drawing16.xml" ContentType="application/vnd.openxmlformats-officedocument.drawingml.chartshapes+xml"/>
  <Override PartName="/xl/charts/chart60.xml" ContentType="application/vnd.openxmlformats-officedocument.drawingml.chart+xml"/>
  <Override PartName="/xl/charts/style60.xml" ContentType="application/vnd.ms-office.chartstyle+xml"/>
  <Override PartName="/xl/charts/colors60.xml" ContentType="application/vnd.ms-office.chartcolorstyle+xml"/>
  <Override PartName="/xl/charts/chart61.xml" ContentType="application/vnd.openxmlformats-officedocument.drawingml.chart+xml"/>
  <Override PartName="/xl/charts/style61.xml" ContentType="application/vnd.ms-office.chartstyle+xml"/>
  <Override PartName="/xl/charts/colors61.xml" ContentType="application/vnd.ms-office.chartcolorstyle+xml"/>
  <Override PartName="/xl/drawings/drawing17.xml" ContentType="application/vnd.openxmlformats-officedocument.drawingml.chartshapes+xml"/>
  <Override PartName="/xl/charts/chart62.xml" ContentType="application/vnd.openxmlformats-officedocument.drawingml.chart+xml"/>
  <Override PartName="/xl/charts/style62.xml" ContentType="application/vnd.ms-office.chartstyle+xml"/>
  <Override PartName="/xl/charts/colors62.xml" ContentType="application/vnd.ms-office.chartcolorstyle+xml"/>
  <Override PartName="/xl/charts/chart63.xml" ContentType="application/vnd.openxmlformats-officedocument.drawingml.chart+xml"/>
  <Override PartName="/xl/charts/style63.xml" ContentType="application/vnd.ms-office.chartstyle+xml"/>
  <Override PartName="/xl/charts/colors63.xml" ContentType="application/vnd.ms-office.chartcolorstyle+xml"/>
  <Override PartName="/xl/drawings/drawing18.xml" ContentType="application/vnd.openxmlformats-officedocument.drawing+xml"/>
  <Override PartName="/xl/charts/chart64.xml" ContentType="application/vnd.openxmlformats-officedocument.drawingml.chart+xml"/>
  <Override PartName="/xl/charts/style64.xml" ContentType="application/vnd.ms-office.chartstyle+xml"/>
  <Override PartName="/xl/charts/colors64.xml" ContentType="application/vnd.ms-office.chartcolorstyle+xml"/>
  <Override PartName="/xl/charts/chart65.xml" ContentType="application/vnd.openxmlformats-officedocument.drawingml.chart+xml"/>
  <Override PartName="/xl/charts/style65.xml" ContentType="application/vnd.ms-office.chartstyle+xml"/>
  <Override PartName="/xl/charts/colors65.xml" ContentType="application/vnd.ms-office.chartcolorstyle+xml"/>
  <Override PartName="/xl/charts/chart66.xml" ContentType="application/vnd.openxmlformats-officedocument.drawingml.chart+xml"/>
  <Override PartName="/xl/charts/style66.xml" ContentType="application/vnd.ms-office.chartstyle+xml"/>
  <Override PartName="/xl/charts/colors66.xml" ContentType="application/vnd.ms-office.chartcolorstyle+xml"/>
  <Override PartName="/xl/charts/chart67.xml" ContentType="application/vnd.openxmlformats-officedocument.drawingml.chart+xml"/>
  <Override PartName="/xl/charts/style67.xml" ContentType="application/vnd.ms-office.chartstyle+xml"/>
  <Override PartName="/xl/charts/colors67.xml" ContentType="application/vnd.ms-office.chartcolorstyle+xml"/>
  <Override PartName="/xl/charts/chart68.xml" ContentType="application/vnd.openxmlformats-officedocument.drawingml.chart+xml"/>
  <Override PartName="/xl/charts/style68.xml" ContentType="application/vnd.ms-office.chartstyle+xml"/>
  <Override PartName="/xl/charts/colors68.xml" ContentType="application/vnd.ms-office.chartcolorstyle+xml"/>
  <Override PartName="/xl/charts/chart69.xml" ContentType="application/vnd.openxmlformats-officedocument.drawingml.chart+xml"/>
  <Override PartName="/xl/charts/style69.xml" ContentType="application/vnd.ms-office.chartstyle+xml"/>
  <Override PartName="/xl/charts/colors69.xml" ContentType="application/vnd.ms-office.chartcolorstyle+xml"/>
  <Override PartName="/xl/charts/chart70.xml" ContentType="application/vnd.openxmlformats-officedocument.drawingml.chart+xml"/>
  <Override PartName="/xl/charts/style70.xml" ContentType="application/vnd.ms-office.chartstyle+xml"/>
  <Override PartName="/xl/charts/colors70.xml" ContentType="application/vnd.ms-office.chartcolorstyle+xml"/>
  <Override PartName="/xl/drawings/drawing19.xml" ContentType="application/vnd.openxmlformats-officedocument.drawing+xml"/>
  <Override PartName="/xl/charts/chart71.xml" ContentType="application/vnd.openxmlformats-officedocument.drawingml.chart+xml"/>
  <Override PartName="/xl/charts/style71.xml" ContentType="application/vnd.ms-office.chartstyle+xml"/>
  <Override PartName="/xl/charts/colors71.xml" ContentType="application/vnd.ms-office.chartcolorstyle+xml"/>
  <Override PartName="/xl/charts/chart72.xml" ContentType="application/vnd.openxmlformats-officedocument.drawingml.chart+xml"/>
  <Override PartName="/xl/charts/style72.xml" ContentType="application/vnd.ms-office.chartstyle+xml"/>
  <Override PartName="/xl/charts/colors72.xml" ContentType="application/vnd.ms-office.chartcolorstyle+xml"/>
  <Override PartName="/xl/charts/chart73.xml" ContentType="application/vnd.openxmlformats-officedocument.drawingml.chart+xml"/>
  <Override PartName="/xl/charts/style73.xml" ContentType="application/vnd.ms-office.chartstyle+xml"/>
  <Override PartName="/xl/charts/colors73.xml" ContentType="application/vnd.ms-office.chartcolorstyle+xml"/>
  <Override PartName="/xl/charts/chart74.xml" ContentType="application/vnd.openxmlformats-officedocument.drawingml.chart+xml"/>
  <Override PartName="/xl/charts/style74.xml" ContentType="application/vnd.ms-office.chartstyle+xml"/>
  <Override PartName="/xl/charts/colors74.xml" ContentType="application/vnd.ms-office.chartcolorstyle+xml"/>
  <Override PartName="/xl/charts/chart75.xml" ContentType="application/vnd.openxmlformats-officedocument.drawingml.chart+xml"/>
  <Override PartName="/xl/charts/style75.xml" ContentType="application/vnd.ms-office.chartstyle+xml"/>
  <Override PartName="/xl/charts/colors75.xml" ContentType="application/vnd.ms-office.chartcolorstyle+xml"/>
  <Override PartName="/xl/charts/chart76.xml" ContentType="application/vnd.openxmlformats-officedocument.drawingml.chart+xml"/>
  <Override PartName="/xl/charts/style76.xml" ContentType="application/vnd.ms-office.chartstyle+xml"/>
  <Override PartName="/xl/charts/colors76.xml" ContentType="application/vnd.ms-office.chartcolorstyle+xml"/>
  <Override PartName="/xl/charts/chart77.xml" ContentType="application/vnd.openxmlformats-officedocument.drawingml.chart+xml"/>
  <Override PartName="/xl/charts/style77.xml" ContentType="application/vnd.ms-office.chartstyle+xml"/>
  <Override PartName="/xl/charts/colors77.xml" ContentType="application/vnd.ms-office.chartcolorstyle+xml"/>
  <Override PartName="/xl/drawings/drawing20.xml" ContentType="application/vnd.openxmlformats-officedocument.drawing+xml"/>
  <Override PartName="/xl/charts/chart78.xml" ContentType="application/vnd.openxmlformats-officedocument.drawingml.chart+xml"/>
  <Override PartName="/xl/charts/style78.xml" ContentType="application/vnd.ms-office.chartstyle+xml"/>
  <Override PartName="/xl/charts/colors78.xml" ContentType="application/vnd.ms-office.chartcolorstyle+xml"/>
  <Override PartName="/xl/charts/chart79.xml" ContentType="application/vnd.openxmlformats-officedocument.drawingml.chart+xml"/>
  <Override PartName="/xl/charts/style79.xml" ContentType="application/vnd.ms-office.chartstyle+xml"/>
  <Override PartName="/xl/charts/colors79.xml" ContentType="application/vnd.ms-office.chartcolorstyle+xml"/>
  <Override PartName="/xl/charts/chart80.xml" ContentType="application/vnd.openxmlformats-officedocument.drawingml.chart+xml"/>
  <Override PartName="/xl/charts/style80.xml" ContentType="application/vnd.ms-office.chartstyle+xml"/>
  <Override PartName="/xl/charts/colors80.xml" ContentType="application/vnd.ms-office.chartcolorstyle+xml"/>
  <Override PartName="/xl/charts/chart81.xml" ContentType="application/vnd.openxmlformats-officedocument.drawingml.chart+xml"/>
  <Override PartName="/xl/charts/style81.xml" ContentType="application/vnd.ms-office.chartstyle+xml"/>
  <Override PartName="/xl/charts/colors81.xml" ContentType="application/vnd.ms-office.chartcolorstyle+xml"/>
  <Override PartName="/xl/charts/chart82.xml" ContentType="application/vnd.openxmlformats-officedocument.drawingml.chart+xml"/>
  <Override PartName="/xl/charts/style82.xml" ContentType="application/vnd.ms-office.chartstyle+xml"/>
  <Override PartName="/xl/charts/colors82.xml" ContentType="application/vnd.ms-office.chartcolorstyle+xml"/>
  <Override PartName="/xl/charts/chart83.xml" ContentType="application/vnd.openxmlformats-officedocument.drawingml.chart+xml"/>
  <Override PartName="/xl/charts/style83.xml" ContentType="application/vnd.ms-office.chartstyle+xml"/>
  <Override PartName="/xl/charts/colors83.xml" ContentType="application/vnd.ms-office.chartcolorstyle+xml"/>
  <Override PartName="/xl/charts/chart84.xml" ContentType="application/vnd.openxmlformats-officedocument.drawingml.chart+xml"/>
  <Override PartName="/xl/charts/style84.xml" ContentType="application/vnd.ms-office.chartstyle+xml"/>
  <Override PartName="/xl/charts/colors84.xml" ContentType="application/vnd.ms-office.chartcolorstyle+xml"/>
  <Override PartName="/xl/drawings/drawing21.xml" ContentType="application/vnd.openxmlformats-officedocument.drawing+xml"/>
  <Override PartName="/xl/charts/chart85.xml" ContentType="application/vnd.openxmlformats-officedocument.drawingml.chart+xml"/>
  <Override PartName="/xl/charts/style85.xml" ContentType="application/vnd.ms-office.chartstyle+xml"/>
  <Override PartName="/xl/charts/colors85.xml" ContentType="application/vnd.ms-office.chartcolorstyle+xml"/>
  <Override PartName="/xl/charts/chart86.xml" ContentType="application/vnd.openxmlformats-officedocument.drawingml.chart+xml"/>
  <Override PartName="/xl/charts/style86.xml" ContentType="application/vnd.ms-office.chartstyle+xml"/>
  <Override PartName="/xl/charts/colors86.xml" ContentType="application/vnd.ms-office.chartcolorstyle+xml"/>
  <Override PartName="/xl/charts/chart87.xml" ContentType="application/vnd.openxmlformats-officedocument.drawingml.chart+xml"/>
  <Override PartName="/xl/charts/style87.xml" ContentType="application/vnd.ms-office.chartstyle+xml"/>
  <Override PartName="/xl/charts/colors87.xml" ContentType="application/vnd.ms-office.chartcolorstyle+xml"/>
  <Override PartName="/xl/charts/chart88.xml" ContentType="application/vnd.openxmlformats-officedocument.drawingml.chart+xml"/>
  <Override PartName="/xl/charts/style88.xml" ContentType="application/vnd.ms-office.chartstyle+xml"/>
  <Override PartName="/xl/charts/colors88.xml" ContentType="application/vnd.ms-office.chartcolorstyle+xml"/>
  <Override PartName="/xl/charts/chart89.xml" ContentType="application/vnd.openxmlformats-officedocument.drawingml.chart+xml"/>
  <Override PartName="/xl/charts/style89.xml" ContentType="application/vnd.ms-office.chartstyle+xml"/>
  <Override PartName="/xl/charts/colors89.xml" ContentType="application/vnd.ms-office.chartcolorstyle+xml"/>
  <Override PartName="/xl/charts/chart90.xml" ContentType="application/vnd.openxmlformats-officedocument.drawingml.chart+xml"/>
  <Override PartName="/xl/charts/style90.xml" ContentType="application/vnd.ms-office.chartstyle+xml"/>
  <Override PartName="/xl/charts/colors90.xml" ContentType="application/vnd.ms-office.chartcolorstyle+xml"/>
  <Override PartName="/xl/charts/chart91.xml" ContentType="application/vnd.openxmlformats-officedocument.drawingml.chart+xml"/>
  <Override PartName="/xl/charts/style91.xml" ContentType="application/vnd.ms-office.chartstyle+xml"/>
  <Override PartName="/xl/charts/colors91.xml" ContentType="application/vnd.ms-office.chartcolorstyle+xml"/>
  <Override PartName="/xl/drawings/drawing22.xml" ContentType="application/vnd.openxmlformats-officedocument.drawing+xml"/>
  <Override PartName="/xl/charts/chart92.xml" ContentType="application/vnd.openxmlformats-officedocument.drawingml.chart+xml"/>
  <Override PartName="/xl/charts/style92.xml" ContentType="application/vnd.ms-office.chartstyle+xml"/>
  <Override PartName="/xl/charts/colors92.xml" ContentType="application/vnd.ms-office.chartcolorstyle+xml"/>
  <Override PartName="/xl/charts/chart93.xml" ContentType="application/vnd.openxmlformats-officedocument.drawingml.chart+xml"/>
  <Override PartName="/xl/charts/style93.xml" ContentType="application/vnd.ms-office.chartstyle+xml"/>
  <Override PartName="/xl/charts/colors93.xml" ContentType="application/vnd.ms-office.chartcolorstyle+xml"/>
  <Override PartName="/xl/drawings/drawing23.xml" ContentType="application/vnd.openxmlformats-officedocument.drawingml.chartshapes+xml"/>
  <Override PartName="/xl/charts/chart94.xml" ContentType="application/vnd.openxmlformats-officedocument.drawingml.chart+xml"/>
  <Override PartName="/xl/charts/style94.xml" ContentType="application/vnd.ms-office.chartstyle+xml"/>
  <Override PartName="/xl/charts/colors94.xml" ContentType="application/vnd.ms-office.chartcolorstyle+xml"/>
  <Override PartName="/xl/drawings/drawing24.xml" ContentType="application/vnd.openxmlformats-officedocument.drawingml.chartshapes+xml"/>
  <Override PartName="/xl/charts/chart95.xml" ContentType="application/vnd.openxmlformats-officedocument.drawingml.chart+xml"/>
  <Override PartName="/xl/charts/style95.xml" ContentType="application/vnd.ms-office.chartstyle+xml"/>
  <Override PartName="/xl/charts/colors95.xml" ContentType="application/vnd.ms-office.chartcolorstyle+xml"/>
  <Override PartName="/xl/charts/chart96.xml" ContentType="application/vnd.openxmlformats-officedocument.drawingml.chart+xml"/>
  <Override PartName="/xl/charts/style96.xml" ContentType="application/vnd.ms-office.chartstyle+xml"/>
  <Override PartName="/xl/charts/colors96.xml" ContentType="application/vnd.ms-office.chartcolorstyle+xml"/>
  <Override PartName="/xl/charts/chart97.xml" ContentType="application/vnd.openxmlformats-officedocument.drawingml.chart+xml"/>
  <Override PartName="/xl/charts/style97.xml" ContentType="application/vnd.ms-office.chartstyle+xml"/>
  <Override PartName="/xl/charts/colors97.xml" ContentType="application/vnd.ms-office.chartcolorstyle+xml"/>
  <Override PartName="/xl/charts/chart98.xml" ContentType="application/vnd.openxmlformats-officedocument.drawingml.chart+xml"/>
  <Override PartName="/xl/charts/style98.xml" ContentType="application/vnd.ms-office.chartstyle+xml"/>
  <Override PartName="/xl/charts/colors9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ernardita.henrrique\Desktop\PSCV\2017\EVALUACIÓN JUNIO 2017\"/>
    </mc:Choice>
  </mc:AlternateContent>
  <bookViews>
    <workbookView xWindow="0" yWindow="0" windowWidth="24000" windowHeight="9735" tabRatio="918"/>
  </bookViews>
  <sheets>
    <sheet name="Municipalidades" sheetId="1" r:id="rId1"/>
    <sheet name="FONDOS DE OJO " sheetId="3" r:id="rId2"/>
    <sheet name="Canela" sheetId="4" r:id="rId3"/>
    <sheet name="Combarbalá" sheetId="5" r:id="rId4"/>
    <sheet name="Coquimbo" sheetId="6" r:id="rId5"/>
    <sheet name="Illapel" sheetId="7" r:id="rId6"/>
    <sheet name="La Higuera" sheetId="8" r:id="rId7"/>
    <sheet name="La Serena" sheetId="9" r:id="rId8"/>
    <sheet name="Los Vilos" sheetId="10" r:id="rId9"/>
    <sheet name="Monte Patria" sheetId="11" r:id="rId10"/>
    <sheet name="Ovalle" sheetId="12" r:id="rId11"/>
    <sheet name="Paihuano" sheetId="14" r:id="rId12"/>
    <sheet name="Punitaqui" sheetId="13" r:id="rId13"/>
    <sheet name="Rio Hurtado" sheetId="15" r:id="rId14"/>
    <sheet name="Salamanca" sheetId="16" r:id="rId15"/>
    <sheet name="Vicuña" sheetId="17" r:id="rId16"/>
  </sheets>
  <definedNames>
    <definedName name="_xlnm._FilterDatabase" localSheetId="0" hidden="1">Municipalidades!$A$5:$CK$5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U35" i="1" l="1"/>
  <c r="BU29" i="1"/>
  <c r="BC36" i="1"/>
  <c r="BU34" i="1" l="1"/>
  <c r="BC35" i="1"/>
  <c r="BU33" i="1"/>
  <c r="BC34" i="1"/>
  <c r="BU32" i="1"/>
  <c r="BC33" i="1"/>
  <c r="BU31" i="1"/>
  <c r="BC32" i="1"/>
  <c r="BU30" i="1"/>
  <c r="BC31" i="1"/>
  <c r="BU28" i="1"/>
  <c r="BC30" i="1" l="1"/>
  <c r="BC29" i="1"/>
  <c r="BU27" i="1" l="1"/>
  <c r="BC28" i="1"/>
  <c r="BU26" i="1"/>
  <c r="BC27" i="1"/>
  <c r="BU25" i="1"/>
  <c r="BU24" i="1"/>
  <c r="BC25" i="1"/>
  <c r="BU23" i="1" l="1"/>
  <c r="BC24" i="1"/>
  <c r="BU22" i="1"/>
  <c r="O20" i="3" l="1"/>
  <c r="N20" i="3"/>
  <c r="P19" i="3"/>
  <c r="P18" i="3"/>
  <c r="P17" i="3"/>
  <c r="P16" i="3"/>
  <c r="P15" i="3"/>
  <c r="P14" i="3"/>
  <c r="P13" i="3"/>
  <c r="P12" i="3"/>
  <c r="P11" i="3"/>
  <c r="P10" i="3"/>
  <c r="P9" i="3"/>
  <c r="P8" i="3"/>
  <c r="P7" i="3"/>
  <c r="P6" i="3"/>
  <c r="P20" i="3" l="1"/>
  <c r="CP7" i="1"/>
  <c r="CP8" i="1"/>
  <c r="CP9" i="1"/>
  <c r="CP10" i="1"/>
  <c r="CP11" i="1"/>
  <c r="CP12" i="1"/>
  <c r="CP13" i="1"/>
  <c r="CP14" i="1"/>
  <c r="CP15" i="1"/>
  <c r="CP16" i="1"/>
  <c r="CP17" i="1"/>
  <c r="CP18" i="1"/>
  <c r="CP6" i="1"/>
  <c r="AS7" i="1"/>
  <c r="AS8" i="1"/>
  <c r="AS9" i="1"/>
  <c r="AS10" i="1"/>
  <c r="AS11" i="1"/>
  <c r="AS12" i="1"/>
  <c r="AS13" i="1"/>
  <c r="AS14" i="1"/>
  <c r="AS15" i="1"/>
  <c r="AS16" i="1"/>
  <c r="AS17" i="1"/>
  <c r="AS18" i="1"/>
  <c r="AS19" i="1"/>
  <c r="AS6" i="1"/>
  <c r="M15" i="1" l="1"/>
  <c r="F10" i="1"/>
  <c r="C15" i="1"/>
  <c r="F15" i="1" s="1"/>
  <c r="J10" i="1"/>
  <c r="M10" i="1" s="1"/>
  <c r="J15" i="1"/>
  <c r="C10" i="1"/>
  <c r="BH20" i="1" l="1"/>
  <c r="BI20" i="1" s="1"/>
  <c r="BG20" i="1"/>
  <c r="BI7" i="1"/>
  <c r="BI8" i="1"/>
  <c r="BI9" i="1"/>
  <c r="BI10" i="1"/>
  <c r="BI11" i="1"/>
  <c r="BI12" i="1"/>
  <c r="BI13" i="1"/>
  <c r="BI14" i="1"/>
  <c r="BI15" i="1"/>
  <c r="BI16" i="1"/>
  <c r="BI17" i="1"/>
  <c r="BI18" i="1"/>
  <c r="BI19" i="1"/>
  <c r="BI6" i="1"/>
  <c r="J17" i="1" l="1"/>
  <c r="M17" i="1" s="1"/>
  <c r="J18" i="1"/>
  <c r="M18" i="1" s="1"/>
  <c r="J19" i="1"/>
  <c r="M19" i="1" s="1"/>
  <c r="J16" i="1"/>
  <c r="M16" i="1" s="1"/>
  <c r="J12" i="1"/>
  <c r="M12" i="1" s="1"/>
  <c r="J13" i="1"/>
  <c r="M13" i="1" s="1"/>
  <c r="J14" i="1"/>
  <c r="M14" i="1" s="1"/>
  <c r="J11" i="1"/>
  <c r="M11" i="1" s="1"/>
  <c r="J7" i="1"/>
  <c r="M7" i="1" s="1"/>
  <c r="J8" i="1"/>
  <c r="M8" i="1" s="1"/>
  <c r="J9" i="1"/>
  <c r="M9" i="1" s="1"/>
  <c r="J6" i="1"/>
  <c r="M6" i="1" s="1"/>
  <c r="C17" i="1"/>
  <c r="F17" i="1" s="1"/>
  <c r="C18" i="1"/>
  <c r="F18" i="1" s="1"/>
  <c r="C19" i="1"/>
  <c r="F19" i="1" s="1"/>
  <c r="C16" i="1"/>
  <c r="F16" i="1" s="1"/>
  <c r="C12" i="1"/>
  <c r="F12" i="1" s="1"/>
  <c r="C13" i="1"/>
  <c r="F13" i="1" s="1"/>
  <c r="C14" i="1"/>
  <c r="F14" i="1" s="1"/>
  <c r="C11" i="1"/>
  <c r="F11" i="1" s="1"/>
  <c r="C7" i="1"/>
  <c r="F7" i="1" s="1"/>
  <c r="C8" i="1"/>
  <c r="F8" i="1" s="1"/>
  <c r="C9" i="1"/>
  <c r="F9" i="1" s="1"/>
  <c r="C6" i="1"/>
  <c r="F6" i="1" s="1"/>
  <c r="AE6" i="1" l="1"/>
  <c r="AK6" i="1"/>
  <c r="R6" i="1"/>
  <c r="U6" i="1"/>
  <c r="Y6" i="1"/>
  <c r="CC20" i="1" l="1"/>
  <c r="CD20" i="1"/>
  <c r="CE20" i="1" s="1"/>
  <c r="CE7" i="1"/>
  <c r="CE8" i="1"/>
  <c r="CE9" i="1"/>
  <c r="CE10" i="1"/>
  <c r="CE11" i="1"/>
  <c r="CE12" i="1"/>
  <c r="CE13" i="1"/>
  <c r="CE14" i="1"/>
  <c r="CE15" i="1"/>
  <c r="CE16" i="1"/>
  <c r="CE17" i="1"/>
  <c r="CE18" i="1"/>
  <c r="CE19" i="1"/>
  <c r="CE6" i="1"/>
  <c r="CA20" i="1"/>
  <c r="BZ20" i="1"/>
  <c r="CB20" i="1" s="1"/>
  <c r="CB7" i="1"/>
  <c r="CB8" i="1"/>
  <c r="CB9" i="1"/>
  <c r="CB10" i="1"/>
  <c r="CB11" i="1"/>
  <c r="CB12" i="1"/>
  <c r="CB13" i="1"/>
  <c r="CB14" i="1"/>
  <c r="CB15" i="1"/>
  <c r="CB16" i="1"/>
  <c r="CB17" i="1"/>
  <c r="CB18" i="1"/>
  <c r="CB19" i="1"/>
  <c r="CB6" i="1"/>
  <c r="BP20" i="1"/>
  <c r="BQ20" i="1"/>
  <c r="BR20" i="1" s="1"/>
  <c r="BR7" i="1"/>
  <c r="BR8" i="1"/>
  <c r="BR9" i="1"/>
  <c r="BR10" i="1"/>
  <c r="BR11" i="1"/>
  <c r="BR12" i="1"/>
  <c r="BR13" i="1"/>
  <c r="BR14" i="1"/>
  <c r="BR15" i="1"/>
  <c r="BR16" i="1"/>
  <c r="BR17" i="1"/>
  <c r="BR18" i="1"/>
  <c r="BR19" i="1"/>
  <c r="BR6" i="1"/>
  <c r="BM20" i="1"/>
  <c r="BN20" i="1"/>
  <c r="BO20" i="1" s="1"/>
  <c r="BO7" i="1"/>
  <c r="BO8" i="1"/>
  <c r="BO9" i="1"/>
  <c r="BO10" i="1"/>
  <c r="BO11" i="1"/>
  <c r="BO12" i="1"/>
  <c r="BO13" i="1"/>
  <c r="BO14" i="1"/>
  <c r="BO15" i="1"/>
  <c r="BO16" i="1"/>
  <c r="BO17" i="1"/>
  <c r="BO18" i="1"/>
  <c r="BO19" i="1"/>
  <c r="BO6" i="1"/>
  <c r="BJ20" i="1"/>
  <c r="BK20" i="1"/>
  <c r="BL7" i="1"/>
  <c r="BL8" i="1"/>
  <c r="BL9" i="1"/>
  <c r="BL10" i="1"/>
  <c r="BL11" i="1"/>
  <c r="BL12" i="1"/>
  <c r="BL13" i="1"/>
  <c r="BL14" i="1"/>
  <c r="BL15" i="1"/>
  <c r="BL16" i="1"/>
  <c r="BL17" i="1"/>
  <c r="BL18" i="1"/>
  <c r="BL19" i="1"/>
  <c r="BL6" i="1"/>
  <c r="BE20" i="1"/>
  <c r="BD20" i="1"/>
  <c r="BF7" i="1"/>
  <c r="BF8" i="1"/>
  <c r="BF9" i="1"/>
  <c r="BF10" i="1"/>
  <c r="BF11" i="1"/>
  <c r="BF12" i="1"/>
  <c r="BF13" i="1"/>
  <c r="BF14" i="1"/>
  <c r="BF15" i="1"/>
  <c r="BF16" i="1"/>
  <c r="BF17" i="1"/>
  <c r="BF18" i="1"/>
  <c r="BF19" i="1"/>
  <c r="BF6" i="1"/>
  <c r="BB20" i="1"/>
  <c r="BA20" i="1"/>
  <c r="BC7" i="1"/>
  <c r="BC8" i="1"/>
  <c r="BC9" i="1"/>
  <c r="BC10" i="1"/>
  <c r="BC11" i="1"/>
  <c r="BC12" i="1"/>
  <c r="BC13" i="1"/>
  <c r="BC14" i="1"/>
  <c r="BC15" i="1"/>
  <c r="BC16" i="1"/>
  <c r="BC17" i="1"/>
  <c r="BC18" i="1"/>
  <c r="BC19" i="1"/>
  <c r="BC6" i="1"/>
  <c r="AX20" i="1"/>
  <c r="AY20" i="1"/>
  <c r="AZ7" i="1"/>
  <c r="AZ8" i="1"/>
  <c r="AZ9" i="1"/>
  <c r="AZ10" i="1"/>
  <c r="AZ11" i="1"/>
  <c r="AZ12" i="1"/>
  <c r="AZ13" i="1"/>
  <c r="AZ14" i="1"/>
  <c r="AZ15" i="1"/>
  <c r="AZ16" i="1"/>
  <c r="AZ17" i="1"/>
  <c r="AZ18" i="1"/>
  <c r="AZ19" i="1"/>
  <c r="AZ20" i="1"/>
  <c r="AZ6" i="1"/>
  <c r="AU20" i="1"/>
  <c r="AV20" i="1"/>
  <c r="AW20" i="1" s="1"/>
  <c r="AW7" i="1"/>
  <c r="AW8" i="1"/>
  <c r="AW9" i="1"/>
  <c r="AW10" i="1"/>
  <c r="AW11" i="1"/>
  <c r="AW12" i="1"/>
  <c r="AW13" i="1"/>
  <c r="AW14" i="1"/>
  <c r="AW15" i="1"/>
  <c r="AW16" i="1"/>
  <c r="AW17" i="1"/>
  <c r="AW18" i="1"/>
  <c r="AW19" i="1"/>
  <c r="AW6" i="1"/>
  <c r="AQ20" i="1"/>
  <c r="AP20" i="1"/>
  <c r="AR20" i="1" s="1"/>
  <c r="AR7" i="1"/>
  <c r="AR8" i="1"/>
  <c r="AR9" i="1"/>
  <c r="AR10" i="1"/>
  <c r="AR11" i="1"/>
  <c r="AR12" i="1"/>
  <c r="AR13" i="1"/>
  <c r="AR14" i="1"/>
  <c r="AR15" i="1"/>
  <c r="AR16" i="1"/>
  <c r="AR17" i="1"/>
  <c r="AR18" i="1"/>
  <c r="AR19" i="1"/>
  <c r="AR6" i="1"/>
  <c r="AN20" i="1"/>
  <c r="AO20" i="1" s="1"/>
  <c r="AM20" i="1"/>
  <c r="AL20" i="1"/>
  <c r="AO7" i="1"/>
  <c r="AO8" i="1"/>
  <c r="AO9" i="1"/>
  <c r="AO10" i="1"/>
  <c r="AO11" i="1"/>
  <c r="AO12" i="1"/>
  <c r="AO13" i="1"/>
  <c r="AO14" i="1"/>
  <c r="AO15" i="1"/>
  <c r="AO16" i="1"/>
  <c r="AO17" i="1"/>
  <c r="AO18" i="1"/>
  <c r="AO19" i="1"/>
  <c r="AO6" i="1"/>
  <c r="AJ20" i="1"/>
  <c r="AI20" i="1"/>
  <c r="AH20" i="1"/>
  <c r="AK20" i="1" s="1"/>
  <c r="AK7" i="1"/>
  <c r="AK8" i="1"/>
  <c r="AK9" i="1"/>
  <c r="AK10" i="1"/>
  <c r="AK11" i="1"/>
  <c r="AK12" i="1"/>
  <c r="AK13" i="1"/>
  <c r="AK14" i="1"/>
  <c r="AK15" i="1"/>
  <c r="AK16" i="1"/>
  <c r="AK17" i="1"/>
  <c r="AK18" i="1"/>
  <c r="AK19" i="1"/>
  <c r="AD20" i="1"/>
  <c r="AC20" i="1"/>
  <c r="AB20" i="1"/>
  <c r="AE20" i="1" s="1"/>
  <c r="AE7" i="1"/>
  <c r="AE8" i="1"/>
  <c r="AE9" i="1"/>
  <c r="AE10" i="1"/>
  <c r="AE11" i="1"/>
  <c r="AE12" i="1"/>
  <c r="AE13" i="1"/>
  <c r="AE14" i="1"/>
  <c r="AE15" i="1"/>
  <c r="AE16" i="1"/>
  <c r="AE17" i="1"/>
  <c r="AE18" i="1"/>
  <c r="AE19" i="1"/>
  <c r="X20" i="1"/>
  <c r="W20" i="1"/>
  <c r="V20" i="1"/>
  <c r="Y7" i="1"/>
  <c r="Y8" i="1"/>
  <c r="Y9" i="1"/>
  <c r="Y10" i="1"/>
  <c r="Y11" i="1"/>
  <c r="Y12" i="1"/>
  <c r="Y13" i="1"/>
  <c r="Y14" i="1"/>
  <c r="Y15" i="1"/>
  <c r="Y16" i="1"/>
  <c r="Y17" i="1"/>
  <c r="Y18" i="1"/>
  <c r="Y19" i="1"/>
  <c r="T20" i="1"/>
  <c r="S20" i="1"/>
  <c r="U7" i="1"/>
  <c r="U8" i="1"/>
  <c r="U9" i="1"/>
  <c r="U10" i="1"/>
  <c r="U11" i="1"/>
  <c r="U12" i="1"/>
  <c r="U13" i="1"/>
  <c r="U14" i="1"/>
  <c r="U15" i="1"/>
  <c r="U16" i="1"/>
  <c r="U17" i="1"/>
  <c r="U18" i="1"/>
  <c r="U19" i="1"/>
  <c r="R20" i="1"/>
  <c r="Q20" i="1"/>
  <c r="P20" i="1"/>
  <c r="R7" i="1"/>
  <c r="R8" i="1"/>
  <c r="R9" i="1"/>
  <c r="R10" i="1"/>
  <c r="R11" i="1"/>
  <c r="R12" i="1"/>
  <c r="R13" i="1"/>
  <c r="R14" i="1"/>
  <c r="R15" i="1"/>
  <c r="R16" i="1"/>
  <c r="R17" i="1"/>
  <c r="R18" i="1"/>
  <c r="R19" i="1"/>
  <c r="BC20" i="1" l="1"/>
  <c r="BL20" i="1"/>
  <c r="BF20" i="1"/>
  <c r="Y20" i="1"/>
  <c r="U20" i="1"/>
  <c r="BY7" i="1"/>
  <c r="BY8" i="1"/>
  <c r="BY9" i="1"/>
  <c r="BY10" i="1"/>
  <c r="BY11" i="1"/>
  <c r="BY12" i="1"/>
  <c r="BY13" i="1"/>
  <c r="BY14" i="1"/>
  <c r="BY15" i="1"/>
  <c r="BY16" i="1"/>
  <c r="BY17" i="1"/>
  <c r="BY18" i="1"/>
  <c r="BY19" i="1"/>
  <c r="BY6" i="1"/>
  <c r="BY20" i="1" l="1"/>
</calcChain>
</file>

<file path=xl/comments1.xml><?xml version="1.0" encoding="utf-8"?>
<comments xmlns="http://schemas.openxmlformats.org/spreadsheetml/2006/main">
  <authors>
    <author>Patricia Bahamondes</author>
  </authors>
  <commentList>
    <comment ref="C3" authorId="0" shapeId="0">
      <text>
        <r>
          <rPr>
            <sz val="9"/>
            <color indexed="81"/>
            <rFont val="Tahoma"/>
            <family val="2"/>
          </rPr>
          <t xml:space="preserve">per capita de 20 a 44 - los bajo control
</t>
        </r>
      </text>
    </comment>
  </commentList>
</comments>
</file>

<file path=xl/sharedStrings.xml><?xml version="1.0" encoding="utf-8"?>
<sst xmlns="http://schemas.openxmlformats.org/spreadsheetml/2006/main" count="188" uniqueCount="132">
  <si>
    <t>Municipalidad</t>
  </si>
  <si>
    <t>% DE PACIENTES DIABÉTICOS CON ULCERA ACTIVA EN CURACIÓN AVANZADA</t>
  </si>
  <si>
    <t>% DE DIABETICOS CON HbA1 ENTRE 7% Y 9%</t>
  </si>
  <si>
    <t>% DE DIABETICOS CON Hb A1 &gt;= 9 %</t>
  </si>
  <si>
    <t>% DE DIABÉTICOS CON VFG VIGENTE</t>
  </si>
  <si>
    <t>% DE PACIENTES DEL PSCV CON DETECCIÓN Y PREVENCION DE LA PORGRECIÓN DE LA ERC</t>
  </si>
  <si>
    <t>ETAPAS ERC</t>
  </si>
  <si>
    <t>%  DE HTA CON RAC VIGENTE</t>
  </si>
  <si>
    <t>A</t>
  </si>
  <si>
    <t>B</t>
  </si>
  <si>
    <t>Nº mujeres  de 45 a 64 años  con EMP</t>
  </si>
  <si>
    <t>Nº personas de 15 años y + con HTA estimadas según prevalencia</t>
  </si>
  <si>
    <t xml:space="preserve">% COBERTURA HTA  </t>
  </si>
  <si>
    <t>Nº personas de 15 años y + con DM estimadas según prevalencia</t>
  </si>
  <si>
    <t>% COBERTURA  D. M.</t>
  </si>
  <si>
    <t>Nº total de personas hipertensas de 15 años y más estimadas según prevalencia</t>
  </si>
  <si>
    <t>% Cobertura efectiva</t>
  </si>
  <si>
    <t xml:space="preserve">% Cobertura efectiva </t>
  </si>
  <si>
    <t>% Compensación DM</t>
  </si>
  <si>
    <t>% Compensación HTA</t>
  </si>
  <si>
    <t>% Cobertura de evaluación del pie diabético</t>
  </si>
  <si>
    <t>%</t>
  </si>
  <si>
    <t xml:space="preserve">Nº pacientes con DM   CON  FONDO  DE  OJO  </t>
  </si>
  <si>
    <t>% FONDO DE OJO realizados</t>
  </si>
  <si>
    <t xml:space="preserve">% </t>
  </si>
  <si>
    <t>Nº de pacientes con VFG</t>
  </si>
  <si>
    <t xml:space="preserve">Nº de total de pacientes con VFG y clasificados según etapa y riesgo de ERC </t>
  </si>
  <si>
    <t>SIN ENF</t>
  </si>
  <si>
    <t>ETAPA 1 Y 2</t>
  </si>
  <si>
    <t>ETAPA 4</t>
  </si>
  <si>
    <t>ETAPA 5</t>
  </si>
  <si>
    <t>Total pacientes con ERC en  APS</t>
  </si>
  <si>
    <t>Nº DE PACIENTES HTA CON RAC VIGENTE</t>
  </si>
  <si>
    <t xml:space="preserve">Canela   </t>
  </si>
  <si>
    <t>Combarbalá</t>
  </si>
  <si>
    <t>Coquimbo</t>
  </si>
  <si>
    <t>Illapel</t>
  </si>
  <si>
    <t>La Higuera</t>
  </si>
  <si>
    <t>La Serena</t>
  </si>
  <si>
    <t>Los Vilos</t>
  </si>
  <si>
    <t>Monte Patria</t>
  </si>
  <si>
    <t>Ovalle</t>
  </si>
  <si>
    <t>Paihuano</t>
  </si>
  <si>
    <t>Punitaqui</t>
  </si>
  <si>
    <t>Rio Hurtado</t>
  </si>
  <si>
    <t>Salamanca</t>
  </si>
  <si>
    <t>Vicuña</t>
  </si>
  <si>
    <t>3a</t>
  </si>
  <si>
    <t>ETAPA 3b</t>
  </si>
  <si>
    <t>Nº total de personas de 15 años y más bajo control en el PSCV 2016</t>
  </si>
  <si>
    <t>HTA BAJO CONTROL DE 15 AÑOS Y MAS</t>
  </si>
  <si>
    <t>COBERTURA EMP MUJERES DE 45 A 64 AÑOS 2017  
META NACIONAL 25%</t>
  </si>
  <si>
    <t xml:space="preserve">   COBERTURA HTA 2017                      
META NACIONAL 65%</t>
  </si>
  <si>
    <t xml:space="preserve">                                                                                                                  COBERTURA DM 2017                              
META NACIONAL 50%                   </t>
  </si>
  <si>
    <t>Nº  Hombres   de 20-64 años con EMP 2017 META NACIONAL 25</t>
  </si>
  <si>
    <t>Nº mujeres de 45 A 64  años inscritos              (-  LAS  PACIENTES Mujeres B/ C  PSCV 2017)            A-B</t>
  </si>
  <si>
    <t>Nº personas de 15 años y + con HTA bajo control a Junio 2017</t>
  </si>
  <si>
    <t>Nº personas de 15 años y + con DM bajo control a Diciembre 2017</t>
  </si>
  <si>
    <t xml:space="preserve">Nº de personas hipertensas de 15 a 79 años  bajo control con presión arterial bajo 140/90 mm Hg </t>
  </si>
  <si>
    <t xml:space="preserve">Nº de personas diabeticas de 15 a 79 años HbA1c&lt;7% según ultimo control </t>
  </si>
  <si>
    <t>N° de personas con PA &lt;150/90 mm Hg en personas de 80 años y más</t>
  </si>
  <si>
    <t>N° de personas diabeticas con HbA1c &lt;8% de 80 años y más</t>
  </si>
  <si>
    <t>COBERTURA EFECTIVA HTA 2017                                          
50%</t>
  </si>
  <si>
    <t>COBERTURA EFECTIVA DE DM 2017 
24%</t>
  </si>
  <si>
    <t>COMPROMETIDO ANUAL 2017</t>
  </si>
  <si>
    <t>COMPENSACIÓN DE DIABETES 15 Y   MAS  AÑOS 2017                                        
META NACIONAL 42%</t>
  </si>
  <si>
    <t>COMPENSACIÓN DE HTA  DE 15 Y   MAS  AÑOS  2017                                                         META NACIONAL 65%</t>
  </si>
  <si>
    <t>Total de personas con DM   15 Y   MÁS   AÑOS, bajo control año 2017</t>
  </si>
  <si>
    <t>Total de personas con HTA de 15 y más años, bajo control año 2017</t>
  </si>
  <si>
    <t>COMPENSACIÓN SEGÚN PATOLOGIA JUNIO 2017</t>
  </si>
  <si>
    <t>Nº personas diabeticos   de 15 a 79 años     HbA1c &lt;7 %, bajo control año 2017</t>
  </si>
  <si>
    <t>Nº personas de 15  a 79 años HTA bajo control con PA &lt;140/90, año 2017</t>
  </si>
  <si>
    <t>COBERTURA DE EVALUACION DEL PIE DIABETICO 2017</t>
  </si>
  <si>
    <t>Nº pacientes DM bajo control con evaluación de pie 2017</t>
  </si>
  <si>
    <t xml:space="preserve">Total de personas con DM bajop control 2017 </t>
  </si>
  <si>
    <t>Nº pacientes DM bajo control con curación avanzada  2017</t>
  </si>
  <si>
    <t>Total de personas con DM bajo control 2017</t>
  </si>
  <si>
    <t>FONDO  DE OJO 2017</t>
  </si>
  <si>
    <t>Nº de pacientes con RAC vigente 2017</t>
  </si>
  <si>
    <t>% DE PACIENTES DIABÉTICOS CON RAC VIGENTE 2017</t>
  </si>
  <si>
    <t>% DE DIABETICOS EN TRATAMIENTO CON INSULINA 2017</t>
  </si>
  <si>
    <t>Nº de pacientes con Insulinoterapia 2017</t>
  </si>
  <si>
    <t>Nº de pacientes con     HbA1&gt;= 9 %  2017</t>
  </si>
  <si>
    <t>RCV MODERADO</t>
  </si>
  <si>
    <t>BC
PSCV</t>
  </si>
  <si>
    <t>RCV 
ALTO</t>
  </si>
  <si>
    <t>RCV
 BAJO</t>
  </si>
  <si>
    <t>HOMBRES</t>
  </si>
  <si>
    <t>MUJERES</t>
  </si>
  <si>
    <t>DLP</t>
  </si>
  <si>
    <t xml:space="preserve">Nº Hombres  de 20 - 64 años inscritos (MENOS LOS  PACIENTES Hombres B/C  PSCV 2017 )   
A-B </t>
  </si>
  <si>
    <t>TABAQ
&gt;55 AÑOS</t>
  </si>
  <si>
    <t>% DE HTA CON VALORES DE PA &gt;160/100</t>
  </si>
  <si>
    <t>N° DE PACIENTES CON PA &gt; A 160/100 A JUNIO 2017</t>
  </si>
  <si>
    <t>HTA BAJO CONTROL DE 15 AÑOS Y MÁS</t>
  </si>
  <si>
    <t>IAAPS Y METAS SANITARIAS</t>
  </si>
  <si>
    <t>COMPROMETIDO META SANITARIA 2017</t>
  </si>
  <si>
    <t>COMPROMETIDO IAAPS</t>
  </si>
  <si>
    <t>META A DICIEMBRE 2017</t>
  </si>
  <si>
    <t>META A JUNIO 2017</t>
  </si>
  <si>
    <t>META 8.1 IAAPS</t>
  </si>
  <si>
    <t xml:space="preserve">META 8.2 IAAPS </t>
  </si>
  <si>
    <t>% COBERTURA EMPA  A JUNIO 2017</t>
  </si>
  <si>
    <t>% COBERTURA EMP A JUNIO 2017</t>
  </si>
  <si>
    <t>Nº de pacientes con     HbA1 entre 7 % y 9 %  2017</t>
  </si>
  <si>
    <t>Polación bajo control con IMC&gt;30</t>
  </si>
  <si>
    <t>% Pacientes con IMC &gt; 30</t>
  </si>
  <si>
    <t xml:space="preserve">Total población BC PSCV </t>
  </si>
  <si>
    <t>S/R</t>
  </si>
  <si>
    <t xml:space="preserve">COBERTURA EMP  HOMBRES DE 20 A 64 AÑOS 2017 META NACIONAL   20% </t>
  </si>
  <si>
    <t>ANALISIS</t>
  </si>
  <si>
    <r>
      <t xml:space="preserve">Las comunas que se encuentran destacadas con rojo, presentan incumplimiento tanto de las metas sanitarias como de los indicadores del IAAPS. Esto podría impactar financieramente tanto a la gestión de los municipios como de los funcionarios. 
Lo más preocupante de la situación es que no son metas fáciles de remontar y los incumplimientos ascienden a cifras con una brecha superior a 10 puntos porcentuales en algunos casos. 
Se recomienda aumentar las coberturas de pesquisa en la población objetivo, esperando que la pesquisa precoz favorezca la pesquisa en estadios tempranos de las patologías y por ende no tengan grandes valores de descompensación. 
Recordar que este año se Incorporó un indicador diferenciado para pacientes con edad superior a los 80 años, lo cual debiera haber impactado positivamente en este indicador, sin embargo son solo las comunas de </t>
    </r>
    <r>
      <rPr>
        <b/>
        <sz val="16"/>
        <color theme="1"/>
        <rFont val="Calibri"/>
        <family val="2"/>
        <scheme val="minor"/>
      </rPr>
      <t>Canela, Coquimbo, Illapel, Ovalle y Salamanca</t>
    </r>
    <r>
      <rPr>
        <sz val="14"/>
        <color theme="1"/>
        <rFont val="Calibri"/>
        <family val="2"/>
        <scheme val="minor"/>
      </rPr>
      <t xml:space="preserve"> quienes tienen mejores índices respecto del resto de las comunas.
</t>
    </r>
  </si>
  <si>
    <r>
      <rPr>
        <sz val="14"/>
        <color theme="1"/>
        <rFont val="Calibri"/>
        <family val="2"/>
        <scheme val="minor"/>
      </rPr>
      <t xml:space="preserve">
En relación a los indicadores de pesquisa del programa estos constituyen indicadores de producción, es decir, son actividades que proyectamos a realizar durante todo el año, sin embargo es necesario cumplir con los porcentajes exigidos a cada corte para evaluar el avance y en este caso el IAAPS.  
Al Corte de Junio el cumplimiento de la mitad de la meta es bajo en general en la región y si agregamos que la meta regional es muy baja respecto del 20% exigido como meta nacional, quedamos en último lugar en relación al resto de los Servicios de Salud de Chile. 
La pesquisa es una actividad que debe ser priorizada para lograr cumplir con los indicadores de "Cobertura efectiva" y no solo realizar actividades esporádicas que no logran el cumplimiento del objetivo, ya que el cumplimiento de uno impacta en el otro por el aumento de la cobertura del programa en general. 
Destacan por incumplimiento de este indicador: </t>
    </r>
    <r>
      <rPr>
        <b/>
        <sz val="14"/>
        <color theme="1"/>
        <rFont val="Calibri"/>
        <family val="2"/>
        <scheme val="minor"/>
      </rPr>
      <t xml:space="preserve">Illapel, Monte patria y Rio Hurtado, siendo especialmente preocupante la situación de La Higuera y Paihuano. </t>
    </r>
    <r>
      <rPr>
        <sz val="14"/>
        <color theme="1"/>
        <rFont val="Calibri"/>
        <family val="2"/>
        <scheme val="minor"/>
      </rPr>
      <t xml:space="preserve">
Se les insta a redoblar esfuerzos y a priorizar esta actividad, ya que es la puerta de entrada al programa y sus bajos índices nos hablan del riesgo que tiene la población por no contar con el acceso a las prestaciones básicas y garantizadas para ellos. 
Se felicita a las comunas que cumplen al corte destacando a </t>
    </r>
    <r>
      <rPr>
        <b/>
        <sz val="14"/>
        <color theme="1"/>
        <rFont val="Calibri"/>
        <family val="2"/>
        <scheme val="minor"/>
      </rPr>
      <t xml:space="preserve">Vicuña, Canela Combarbalá y Ovalle.
</t>
    </r>
    <r>
      <rPr>
        <sz val="11"/>
        <color theme="1"/>
        <rFont val="Calibri"/>
        <family val="2"/>
        <scheme val="minor"/>
      </rPr>
      <t xml:space="preserve">
</t>
    </r>
  </si>
  <si>
    <r>
      <t xml:space="preserve">Esta meta no es nueva ni ha sido modificada, sin embargo su cumplimiento en la región es preocupantemente baja, no logrando llegar a la mitad de la meta anual más cerca del 70% de los municipios. 
Quienes presentan bajo cumplimiento son: </t>
    </r>
    <r>
      <rPr>
        <b/>
        <sz val="14"/>
        <color theme="1"/>
        <rFont val="Calibri"/>
        <family val="2"/>
        <scheme val="minor"/>
      </rPr>
      <t xml:space="preserve">Coquimbo, Illapel, La Serena, Los Vilos, Punitaqui y Rio Hurtado, siendo especialmente preocupante el cumplimiento de La Higuera, Monte Patria y Paihuano. 
</t>
    </r>
    <r>
      <rPr>
        <sz val="14"/>
        <color theme="1"/>
        <rFont val="Calibri"/>
        <family val="2"/>
        <scheme val="minor"/>
      </rPr>
      <t xml:space="preserve">
Estos deben ponerse al día en el cumplimiento para poder llegar a la meta del próximo corte y a la meta anual. 
Se felicita a las comunas que cumplen como </t>
    </r>
    <r>
      <rPr>
        <b/>
        <sz val="14"/>
        <color theme="1"/>
        <rFont val="Calibri"/>
        <family val="2"/>
        <scheme val="minor"/>
      </rPr>
      <t>Canela, Combarbalá, Ovalle y Vicuña</t>
    </r>
    <r>
      <rPr>
        <sz val="14"/>
        <color theme="1"/>
        <rFont val="Calibri"/>
        <family val="2"/>
        <scheme val="minor"/>
      </rPr>
      <t xml:space="preserve"> y se insta a mantener su ritmo de trabajo para lograr dar cumplimiento a la meta anual.</t>
    </r>
    <r>
      <rPr>
        <b/>
        <sz val="14"/>
        <color theme="1"/>
        <rFont val="Calibri"/>
        <family val="2"/>
        <scheme val="minor"/>
      </rPr>
      <t xml:space="preserve">
</t>
    </r>
  </si>
  <si>
    <t xml:space="preserve">Esta meta sanitaria, también involucra producción por lo cual se espera que a mitad del año, debiera al menos tener la mitad de las evaluaciónes comprometidas en la meta anual. 
La importancia sanitaria de cumplir con las evaluaciónes del pie de pacientes diabeticos tengan o no otros factores de riesgo es fundamental para evitar la progresión de lesiones debido a malformaciones u otros agentes en los pies de las persoans con diabetes. Esto impacta directamente su calidad de vida y tambien es evidenciable en su tanto su prevención como manejo en los valores de amputaciones en la región. 
Felicitaciones a los equipos por el cumplimiento destacado de la mayoria de las comunas y a los Municipios de Paihuano, Punitaqui y Ripo Hurtado se les insta a aumentar la cobertura de la evalaución.  </t>
  </si>
  <si>
    <t>FONDO  DE OJO 2013</t>
  </si>
  <si>
    <t>FONDO  DE OJO 2014</t>
  </si>
  <si>
    <t>Fondo de ojo 2015</t>
  </si>
  <si>
    <t>Fondo de ojo 2016</t>
  </si>
  <si>
    <t xml:space="preserve">Nº pacientes con DM   CON  FONDO  DE  OJO  </t>
  </si>
  <si>
    <t xml:space="preserve">Total de personas con DM </t>
  </si>
  <si>
    <t>Total de personas con DM bajo control 2014</t>
  </si>
  <si>
    <t>Total de personas con DM bajo control 2015</t>
  </si>
  <si>
    <t>Total de personas con DM bajo control 2016</t>
  </si>
  <si>
    <t xml:space="preserve">Canela   </t>
  </si>
  <si>
    <t>PRESTACIONES GES PACIENTES DM2</t>
  </si>
  <si>
    <r>
      <t xml:space="preserve">El fondo de ojo, es una de las prestaciones que se encuentran agrantizadas según el GES Atención Primaria a todo paciente. 
Este examen está considerado dentro del percapita del PSCV. Es por esto que debe estar garantizado al menos uno al año por paciente diabetico DE ALTO RIESGO y cada dos eaños en el resto de los diabeticos.  
</t>
    </r>
    <r>
      <rPr>
        <b/>
        <sz val="14"/>
        <color theme="1"/>
        <rFont val="Calibri"/>
        <family val="2"/>
        <scheme val="minor"/>
      </rPr>
      <t xml:space="preserve">HISTORICO DE FONDOS DE OJO COMUNAS 2013-2017 EN HOJA 2 DE EXCEL </t>
    </r>
    <r>
      <rPr>
        <sz val="14"/>
        <color theme="1"/>
        <rFont val="Calibri"/>
        <family val="2"/>
        <scheme val="minor"/>
      </rPr>
      <t xml:space="preserve">
</t>
    </r>
  </si>
  <si>
    <t>RECOMNEDACIONES  GUIA CLINICA RETINOPATÍA DIABETICA 2010 y GUIA GES DIABETES TIPO 2</t>
  </si>
  <si>
    <r>
      <t xml:space="preserve">El médico oftalmólogo, a través del examen de fondo de ojo con pupila dilatada, puede detectar la presencia y severidad de la retinopatía diabética, con buena sensibilidad y especificidad. 
</t>
    </r>
    <r>
      <rPr>
        <b/>
        <sz val="16"/>
        <color theme="1"/>
        <rFont val="Calibri"/>
        <family val="2"/>
        <scheme val="minor"/>
      </rPr>
      <t xml:space="preserve">
Ante la ausencia de médico oftalmólogo, el uso de cámara fotográfica no midriática asociado la evaluación por el oftalmólogo, tiene adecuada sensibilidad y especificidad para detectar la presencia de retinopatía diabética.</t>
    </r>
    <r>
      <rPr>
        <sz val="16"/>
        <color theme="1"/>
        <rFont val="Calibri"/>
        <family val="2"/>
        <scheme val="minor"/>
      </rPr>
      <t xml:space="preserve">
Se recomienda realizar examen de fondo de ojo con dilatación pupilar y agudeza visual al momento del diagnóstico, a toda la población de diabéticos tipo 2  (</t>
    </r>
    <r>
      <rPr>
        <b/>
        <sz val="16"/>
        <color theme="1"/>
        <rFont val="Calibri"/>
        <family val="2"/>
        <scheme val="minor"/>
      </rPr>
      <t>Evaluación inicial GES</t>
    </r>
    <r>
      <rPr>
        <sz val="16"/>
        <color theme="1"/>
        <rFont val="Calibri"/>
        <family val="2"/>
        <scheme val="minor"/>
      </rPr>
      <t>)y luego, al menos, cada 2 años (</t>
    </r>
    <r>
      <rPr>
        <b/>
        <sz val="16"/>
        <color theme="1"/>
        <rFont val="Calibri"/>
        <family val="2"/>
        <scheme val="minor"/>
      </rPr>
      <t>Tratamiento 2° año de tratamiento GES</t>
    </r>
    <r>
      <rPr>
        <sz val="16"/>
        <color theme="1"/>
        <rFont val="Calibri"/>
        <family val="2"/>
        <scheme val="minor"/>
      </rPr>
      <t>)
Se recomienda efectuar examen de fondo de ojo anual a los pacientes con alto riesgo (diabéticos de larga data, mal control glicémico, obeso, hipertenso, dislipidémico) y que aún no presenten signos de retinopatía diabética</t>
    </r>
  </si>
  <si>
    <t xml:space="preserve">Pacientes con Hemoglobinas Glicosiladas mayores a 9%, son pacientes con un riesgo cardiovascular muy elevado y por ende este indicador no deja de ser importante. Todas las comunas señaladas en rojo tienen un porcentaje superior a 15% de pacientes con esta condición. 
Se debe tener sumo cuidado con este grupo y poder citar con mayor frecuencia a controles de compensación independientemente del rango etario. </t>
  </si>
  <si>
    <r>
      <t xml:space="preserve">La detección de la progresión de la ERC mediante la aplicación de la pauta y mediante el cálculo de VFG, la cual se registra en el REM P 04, nos entrega información valiosa al momento de identificar el riesgo de ERC en nuestro bajo control. 
Si bien los índices de registro han aumentado, aun a la fecha tenemos bajos valores de clasificación. 
</t>
    </r>
    <r>
      <rPr>
        <b/>
        <sz val="14"/>
        <color theme="1"/>
        <rFont val="Calibri"/>
        <family val="2"/>
        <scheme val="minor"/>
      </rPr>
      <t xml:space="preserve">IMPORTANTE: </t>
    </r>
    <r>
      <rPr>
        <sz val="14"/>
        <color theme="1"/>
        <rFont val="Calibri"/>
        <family val="2"/>
        <scheme val="minor"/>
      </rPr>
      <t xml:space="preserve">clasificar a todo el bajo control y registrarlo en tarjetón y ficha del paciente para que se vea reflejado en REM P 04. 
</t>
    </r>
  </si>
  <si>
    <t xml:space="preserve">Está comporbado que el sobre peso asociado al sedentarismo y una dieta poco saludable son las principales cusas o factores de riesgo en las patologias cronicas no trasmisibles. 
Es importante destacar la importancia del registro y poder tambien individializar a este grupo con IMC superior a 30, ya que debe ser intervenido de manera cosntante en el tiempo para que los resultados se mantegna y tengan impacto en la compnesación de estos pacientes.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</si>
</sst>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0%"/>
  </numFmts>
  <fonts count="42" x14ac:knownFonts="1">
    <font>
      <sz val="11"/>
      <color theme="1"/>
      <name val="Calibri"/>
      <family val="2"/>
      <scheme val="minor"/>
    </font>
    <font>
      <sz val="11"/>
      <color theme="1"/>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b/>
      <sz val="11"/>
      <color rgb="FFFA7D00"/>
      <name val="Calibri"/>
      <family val="2"/>
      <scheme val="minor"/>
    </font>
    <font>
      <b/>
      <sz val="11"/>
      <color theme="1"/>
      <name val="Calibri"/>
      <family val="2"/>
      <scheme val="minor"/>
    </font>
    <font>
      <sz val="10"/>
      <name val="Arial"/>
      <family val="2"/>
    </font>
    <font>
      <b/>
      <sz val="10"/>
      <color theme="3"/>
      <name val="Trebuchet MS"/>
      <family val="2"/>
    </font>
    <font>
      <sz val="11"/>
      <color theme="3"/>
      <name val="Calibri"/>
      <family val="2"/>
      <scheme val="minor"/>
    </font>
    <font>
      <b/>
      <sz val="10"/>
      <color theme="3"/>
      <name val="Arial"/>
      <family val="2"/>
    </font>
    <font>
      <sz val="10"/>
      <name val="Trebuchet MS"/>
      <family val="2"/>
    </font>
    <font>
      <b/>
      <sz val="10"/>
      <name val="Arial"/>
      <family val="2"/>
    </font>
    <font>
      <b/>
      <sz val="10"/>
      <name val="Trebuchet MS"/>
      <family val="2"/>
    </font>
    <font>
      <b/>
      <sz val="11"/>
      <name val="Calibri"/>
      <family val="2"/>
      <scheme val="minor"/>
    </font>
    <font>
      <sz val="11"/>
      <name val="Calibri"/>
      <family val="2"/>
      <scheme val="minor"/>
    </font>
    <font>
      <sz val="10"/>
      <color indexed="8"/>
      <name val="Trebuchet MS"/>
      <family val="2"/>
    </font>
    <font>
      <sz val="9"/>
      <color indexed="81"/>
      <name val="Tahoma"/>
      <family val="2"/>
    </font>
    <font>
      <b/>
      <sz val="10"/>
      <color theme="0"/>
      <name val="Trebuchet MS"/>
      <family val="2"/>
    </font>
    <font>
      <b/>
      <sz val="10"/>
      <color theme="0"/>
      <name val="Arial"/>
      <family val="2"/>
    </font>
    <font>
      <sz val="11"/>
      <color rgb="FF9C6500"/>
      <name val="Calibri"/>
      <family val="2"/>
      <scheme val="minor"/>
    </font>
    <font>
      <sz val="11"/>
      <color rgb="FF3F3F76"/>
      <name val="Calibri"/>
      <family val="2"/>
      <scheme val="minor"/>
    </font>
    <font>
      <b/>
      <sz val="11"/>
      <color theme="0"/>
      <name val="Calibri"/>
      <family val="2"/>
      <scheme val="minor"/>
    </font>
    <font>
      <sz val="14"/>
      <color theme="1"/>
      <name val="Calibri"/>
      <family val="2"/>
      <scheme val="minor"/>
    </font>
    <font>
      <b/>
      <sz val="14"/>
      <color theme="1"/>
      <name val="Calibri"/>
      <family val="2"/>
      <scheme val="minor"/>
    </font>
    <font>
      <b/>
      <sz val="16"/>
      <color theme="1"/>
      <name val="Calibri"/>
      <family val="2"/>
      <scheme val="minor"/>
    </font>
    <font>
      <b/>
      <sz val="11"/>
      <color theme="3"/>
      <name val="Arial"/>
      <family val="2"/>
    </font>
    <font>
      <b/>
      <sz val="11"/>
      <color theme="1"/>
      <name val="Calibri"/>
      <family val="2"/>
    </font>
    <font>
      <b/>
      <sz val="11"/>
      <color rgb="FFFFFFFF"/>
      <name val="Calibri"/>
      <family val="2"/>
    </font>
    <font>
      <b/>
      <sz val="11"/>
      <color rgb="FF000000"/>
      <name val="Calibri"/>
      <family val="2"/>
    </font>
    <font>
      <b/>
      <sz val="14"/>
      <color rgb="FF000000"/>
      <name val="Calibri"/>
      <family val="2"/>
      <scheme val="minor"/>
    </font>
    <font>
      <sz val="14"/>
      <color rgb="FF000000"/>
      <name val="Calibri"/>
      <family val="2"/>
      <scheme val="minor"/>
    </font>
    <font>
      <sz val="14"/>
      <name val="Calibri"/>
      <family val="2"/>
      <scheme val="minor"/>
    </font>
    <font>
      <b/>
      <sz val="14"/>
      <color theme="0"/>
      <name val="Calibri"/>
      <family val="2"/>
      <scheme val="minor"/>
    </font>
    <font>
      <sz val="16"/>
      <color theme="1"/>
      <name val="Calibri"/>
      <family val="2"/>
      <scheme val="minor"/>
    </font>
    <font>
      <b/>
      <sz val="11"/>
      <color rgb="FF006100"/>
      <name val="Calibri"/>
      <family val="2"/>
      <scheme val="minor"/>
    </font>
    <font>
      <b/>
      <sz val="11"/>
      <color rgb="FF9C0006"/>
      <name val="Calibri"/>
      <family val="2"/>
      <scheme val="minor"/>
    </font>
    <font>
      <b/>
      <sz val="11"/>
      <color rgb="FF9C6500"/>
      <name val="Calibri"/>
      <family val="2"/>
      <scheme val="minor"/>
    </font>
    <font>
      <b/>
      <sz val="11"/>
      <color rgb="FF3F3F76"/>
      <name val="Calibri"/>
      <family val="2"/>
      <scheme val="minor"/>
    </font>
    <font>
      <b/>
      <sz val="18"/>
      <color theme="1"/>
      <name val="Calibri"/>
      <family val="2"/>
      <scheme val="minor"/>
    </font>
    <font>
      <sz val="11"/>
      <name val="Trebuchet MS"/>
      <family val="2"/>
    </font>
    <font>
      <sz val="10"/>
      <color theme="1"/>
      <name val="Calibri"/>
      <family val="2"/>
      <scheme val="minor"/>
    </font>
  </fonts>
  <fills count="21">
    <fill>
      <patternFill patternType="none"/>
    </fill>
    <fill>
      <patternFill patternType="gray125"/>
    </fill>
    <fill>
      <patternFill patternType="solid">
        <fgColor rgb="FFC6EFCE"/>
      </patternFill>
    </fill>
    <fill>
      <patternFill patternType="solid">
        <fgColor rgb="FFFFC7CE"/>
      </patternFill>
    </fill>
    <fill>
      <patternFill patternType="solid">
        <fgColor rgb="FFF2F2F2"/>
      </patternFill>
    </fill>
    <fill>
      <patternFill patternType="solid">
        <fgColor rgb="FFFFFFCC"/>
      </patternFill>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theme="7" tint="-0.249977111117893"/>
        <bgColor indexed="64"/>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9" tint="-0.249977111117893"/>
        <bgColor indexed="64"/>
      </patternFill>
    </fill>
    <fill>
      <patternFill patternType="solid">
        <fgColor rgb="FFFFC000"/>
        <bgColor indexed="64"/>
      </patternFill>
    </fill>
    <fill>
      <patternFill patternType="solid">
        <fgColor rgb="FFFFEB9C"/>
      </patternFill>
    </fill>
    <fill>
      <patternFill patternType="solid">
        <fgColor rgb="FFFFCC99"/>
      </patternFill>
    </fill>
    <fill>
      <patternFill patternType="solid">
        <fgColor rgb="FFA5A5A5"/>
      </patternFill>
    </fill>
    <fill>
      <patternFill patternType="solid">
        <fgColor theme="5" tint="0.59999389629810485"/>
        <bgColor indexed="64"/>
      </patternFill>
    </fill>
    <fill>
      <patternFill patternType="solid">
        <fgColor rgb="FFA5A5A5"/>
        <bgColor indexed="64"/>
      </patternFill>
    </fill>
    <fill>
      <patternFill patternType="solid">
        <fgColor rgb="FFA6A6A6"/>
        <bgColor indexed="64"/>
      </patternFill>
    </fill>
  </fills>
  <borders count="103">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top/>
      <bottom/>
      <diagonal/>
    </border>
    <border>
      <left style="medium">
        <color indexed="64"/>
      </left>
      <right style="thin">
        <color rgb="FF7F7F7F"/>
      </right>
      <top/>
      <bottom style="thin">
        <color rgb="FF7F7F7F"/>
      </bottom>
      <diagonal/>
    </border>
    <border>
      <left/>
      <right style="thin">
        <color rgb="FF7F7F7F"/>
      </right>
      <top/>
      <bottom style="thin">
        <color rgb="FF7F7F7F"/>
      </bottom>
      <diagonal/>
    </border>
    <border>
      <left style="thin">
        <color rgb="FF7F7F7F"/>
      </left>
      <right/>
      <top/>
      <bottom style="thin">
        <color rgb="FF7F7F7F"/>
      </bottom>
      <diagonal/>
    </border>
    <border>
      <left style="medium">
        <color indexed="64"/>
      </left>
      <right/>
      <top/>
      <bottom/>
      <diagonal/>
    </border>
    <border>
      <left/>
      <right style="thin">
        <color rgb="FF7F7F7F"/>
      </right>
      <top/>
      <bottom/>
      <diagonal/>
    </border>
    <border>
      <left style="thin">
        <color rgb="FF7F7F7F"/>
      </left>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rgb="FF7F7F7F"/>
      </right>
      <top style="thin">
        <color rgb="FF7F7F7F"/>
      </top>
      <bottom style="thin">
        <color rgb="FF7F7F7F"/>
      </bottom>
      <diagonal/>
    </border>
    <border>
      <left/>
      <right style="thin">
        <color rgb="FF7F7F7F"/>
      </right>
      <top style="thin">
        <color rgb="FF7F7F7F"/>
      </top>
      <bottom style="thin">
        <color rgb="FF7F7F7F"/>
      </bottom>
      <diagonal/>
    </border>
    <border>
      <left style="thin">
        <color rgb="FF7F7F7F"/>
      </left>
      <right/>
      <top style="thin">
        <color rgb="FF7F7F7F"/>
      </top>
      <bottom style="thin">
        <color rgb="FF7F7F7F"/>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thin">
        <color rgb="FF7F7F7F"/>
      </right>
      <top style="thin">
        <color rgb="FF7F7F7F"/>
      </top>
      <bottom/>
      <diagonal/>
    </border>
    <border>
      <left/>
      <right style="thin">
        <color rgb="FF7F7F7F"/>
      </right>
      <top style="thin">
        <color rgb="FF7F7F7F"/>
      </top>
      <bottom/>
      <diagonal/>
    </border>
    <border>
      <left style="thin">
        <color rgb="FF7F7F7F"/>
      </left>
      <right/>
      <top style="thin">
        <color rgb="FF7F7F7F"/>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bottom style="medium">
        <color indexed="64"/>
      </bottom>
      <diagonal/>
    </border>
    <border>
      <left style="medium">
        <color indexed="64"/>
      </left>
      <right style="thin">
        <color rgb="FFB2B2B2"/>
      </right>
      <top style="medium">
        <color indexed="64"/>
      </top>
      <bottom/>
      <diagonal/>
    </border>
    <border>
      <left style="thin">
        <color rgb="FFB2B2B2"/>
      </left>
      <right style="thin">
        <color rgb="FFB2B2B2"/>
      </right>
      <top style="medium">
        <color indexed="64"/>
      </top>
      <bottom/>
      <diagonal/>
    </border>
    <border>
      <left style="thin">
        <color rgb="FFB2B2B2"/>
      </left>
      <right style="medium">
        <color indexed="64"/>
      </right>
      <top style="medium">
        <color indexed="64"/>
      </top>
      <bottom/>
      <diagonal/>
    </border>
    <border>
      <left style="thin">
        <color indexed="64"/>
      </left>
      <right/>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style="thin">
        <color rgb="FFB2B2B2"/>
      </top>
      <bottom style="thin">
        <color rgb="FFB2B2B2"/>
      </bottom>
      <diagonal/>
    </border>
    <border>
      <left style="medium">
        <color indexed="64"/>
      </left>
      <right/>
      <top style="medium">
        <color indexed="64"/>
      </top>
      <bottom style="thin">
        <color rgb="FFB2B2B2"/>
      </bottom>
      <diagonal/>
    </border>
    <border>
      <left style="medium">
        <color indexed="64"/>
      </left>
      <right/>
      <top style="thin">
        <color rgb="FFB2B2B2"/>
      </top>
      <bottom style="medium">
        <color indexed="64"/>
      </bottom>
      <diagonal/>
    </border>
    <border>
      <left style="thin">
        <color indexed="64"/>
      </left>
      <right/>
      <top style="medium">
        <color indexed="64"/>
      </top>
      <bottom/>
      <diagonal/>
    </border>
    <border>
      <left style="medium">
        <color indexed="64"/>
      </left>
      <right style="medium">
        <color indexed="64"/>
      </right>
      <top style="medium">
        <color indexed="64"/>
      </top>
      <bottom style="thin">
        <color rgb="FFB2B2B2"/>
      </bottom>
      <diagonal/>
    </border>
    <border>
      <left style="medium">
        <color indexed="64"/>
      </left>
      <right style="medium">
        <color indexed="64"/>
      </right>
      <top style="thin">
        <color rgb="FFB2B2B2"/>
      </top>
      <bottom style="thin">
        <color rgb="FFB2B2B2"/>
      </bottom>
      <diagonal/>
    </border>
    <border>
      <left style="medium">
        <color indexed="64"/>
      </left>
      <right style="medium">
        <color indexed="64"/>
      </right>
      <top style="medium">
        <color indexed="64"/>
      </top>
      <bottom style="thin">
        <color rgb="FF7F7F7F"/>
      </bottom>
      <diagonal/>
    </border>
    <border>
      <left style="medium">
        <color indexed="64"/>
      </left>
      <right style="medium">
        <color indexed="64"/>
      </right>
      <top style="thin">
        <color rgb="FF7F7F7F"/>
      </top>
      <bottom style="thin">
        <color rgb="FF7F7F7F"/>
      </bottom>
      <diagonal/>
    </border>
    <border>
      <left style="medium">
        <color indexed="64"/>
      </left>
      <right style="medium">
        <color indexed="64"/>
      </right>
      <top style="thin">
        <color rgb="FF7F7F7F"/>
      </top>
      <bottom/>
      <diagonal/>
    </border>
    <border>
      <left/>
      <right/>
      <top/>
      <bottom style="medium">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
      <left/>
      <right style="thin">
        <color rgb="FFB2B2B2"/>
      </right>
      <top style="medium">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style="thin">
        <color rgb="FFB2B2B2"/>
      </top>
      <bottom/>
      <diagonal/>
    </border>
    <border>
      <left style="double">
        <color rgb="FF3F3F3F"/>
      </left>
      <right style="double">
        <color rgb="FF3F3F3F"/>
      </right>
      <top style="double">
        <color rgb="FF3F3F3F"/>
      </top>
      <bottom style="double">
        <color rgb="FF3F3F3F"/>
      </bottom>
      <diagonal/>
    </border>
    <border>
      <left style="thin">
        <color indexed="64"/>
      </left>
      <right style="medium">
        <color indexed="64"/>
      </right>
      <top style="thin">
        <color indexed="64"/>
      </top>
      <bottom style="medium">
        <color indexed="64"/>
      </bottom>
      <diagonal/>
    </border>
    <border>
      <left style="double">
        <color rgb="FF3F3F3F"/>
      </left>
      <right style="double">
        <color rgb="FF3F3F3F"/>
      </right>
      <top style="double">
        <color rgb="FF3F3F3F"/>
      </top>
      <bottom/>
      <diagonal/>
    </border>
    <border>
      <left style="double">
        <color rgb="FF3F3F3F"/>
      </left>
      <right style="double">
        <color rgb="FF3F3F3F"/>
      </right>
      <top/>
      <bottom/>
      <diagonal/>
    </border>
    <border>
      <left style="double">
        <color rgb="FF3F3F3F"/>
      </left>
      <right style="double">
        <color rgb="FF3F3F3F"/>
      </right>
      <top/>
      <bottom style="double">
        <color rgb="FF3F3F3F"/>
      </bottom>
      <diagonal/>
    </border>
    <border>
      <left/>
      <right style="double">
        <color rgb="FF3F3F3F"/>
      </right>
      <top style="double">
        <color rgb="FF3F3F3F"/>
      </top>
      <bottom style="double">
        <color rgb="FF3F3F3F"/>
      </bottom>
      <diagonal/>
    </border>
    <border>
      <left/>
      <right/>
      <top style="double">
        <color rgb="FF3F3F3F"/>
      </top>
      <bottom style="double">
        <color rgb="FF3F3F3F"/>
      </bottom>
      <diagonal/>
    </border>
    <border>
      <left style="double">
        <color rgb="FF3F3F3F"/>
      </left>
      <right/>
      <top style="double">
        <color rgb="FF3F3F3F"/>
      </top>
      <bottom style="double">
        <color rgb="FF3F3F3F"/>
      </bottom>
      <diagonal/>
    </border>
    <border>
      <left style="medium">
        <color indexed="64"/>
      </left>
      <right style="thin">
        <color rgb="FF7F7F7F"/>
      </right>
      <top style="medium">
        <color indexed="64"/>
      </top>
      <bottom style="thin">
        <color rgb="FF7F7F7F"/>
      </bottom>
      <diagonal/>
    </border>
    <border>
      <left style="thin">
        <color rgb="FF7F7F7F"/>
      </left>
      <right/>
      <top style="medium">
        <color indexed="64"/>
      </top>
      <bottom style="thin">
        <color rgb="FF7F7F7F"/>
      </bottom>
      <diagonal/>
    </border>
  </borders>
  <cellStyleXfs count="11">
    <xf numFmtId="0" fontId="0" fillId="0" borderId="0"/>
    <xf numFmtId="9" fontId="1" fillId="0" borderId="0" applyFont="0" applyFill="0" applyBorder="0" applyAlignment="0" applyProtection="0"/>
    <xf numFmtId="0" fontId="3" fillId="2" borderId="0" applyNumberFormat="0" applyBorder="0" applyAlignment="0" applyProtection="0"/>
    <xf numFmtId="0" fontId="4" fillId="3" borderId="0" applyNumberFormat="0" applyBorder="0" applyAlignment="0" applyProtection="0"/>
    <xf numFmtId="0" fontId="5" fillId="4" borderId="1" applyNumberFormat="0" applyAlignment="0" applyProtection="0"/>
    <xf numFmtId="0" fontId="1" fillId="5" borderId="2" applyNumberFormat="0" applyFont="0" applyAlignment="0" applyProtection="0"/>
    <xf numFmtId="0" fontId="7" fillId="0" borderId="0"/>
    <xf numFmtId="9" fontId="7" fillId="0" borderId="0" applyFont="0" applyFill="0" applyBorder="0" applyAlignment="0" applyProtection="0"/>
    <xf numFmtId="0" fontId="20" fillId="15" borderId="0" applyNumberFormat="0" applyBorder="0" applyAlignment="0" applyProtection="0"/>
    <xf numFmtId="0" fontId="21" fillId="16" borderId="1" applyNumberFormat="0" applyAlignment="0" applyProtection="0"/>
    <xf numFmtId="0" fontId="22" fillId="17" borderId="93" applyNumberFormat="0" applyAlignment="0" applyProtection="0"/>
  </cellStyleXfs>
  <cellXfs count="662">
    <xf numFmtId="0" fontId="0" fillId="0" borderId="0" xfId="0"/>
    <xf numFmtId="0" fontId="9" fillId="0" borderId="0" xfId="0" applyFont="1" applyFill="1"/>
    <xf numFmtId="0" fontId="6" fillId="0" borderId="45" xfId="0" applyFont="1" applyFill="1" applyBorder="1" applyAlignment="1">
      <alignment horizontal="center"/>
    </xf>
    <xf numFmtId="0" fontId="11" fillId="0" borderId="45" xfId="6" applyFont="1" applyFill="1" applyBorder="1" applyAlignment="1" applyProtection="1">
      <alignment horizontal="center"/>
      <protection locked="0"/>
    </xf>
    <xf numFmtId="0" fontId="6" fillId="0" borderId="49" xfId="0" applyFont="1" applyFill="1" applyBorder="1" applyAlignment="1">
      <alignment horizontal="center"/>
    </xf>
    <xf numFmtId="0" fontId="7" fillId="0" borderId="49" xfId="6" applyFill="1" applyBorder="1" applyAlignment="1">
      <alignment horizontal="center"/>
    </xf>
    <xf numFmtId="0" fontId="11" fillId="0" borderId="49" xfId="6" applyFont="1" applyFill="1" applyBorder="1" applyAlignment="1" applyProtection="1">
      <alignment horizontal="center"/>
      <protection locked="0"/>
    </xf>
    <xf numFmtId="0" fontId="14" fillId="0" borderId="49" xfId="6" applyFont="1" applyFill="1" applyBorder="1" applyAlignment="1">
      <alignment horizontal="center"/>
    </xf>
    <xf numFmtId="0" fontId="11" fillId="0" borderId="49" xfId="6" applyFont="1" applyFill="1" applyBorder="1" applyAlignment="1" applyProtection="1">
      <alignment horizontal="center" vertical="center"/>
      <protection locked="0"/>
    </xf>
    <xf numFmtId="0" fontId="14" fillId="0" borderId="53" xfId="6" applyFont="1" applyFill="1" applyBorder="1" applyAlignment="1">
      <alignment horizontal="center"/>
    </xf>
    <xf numFmtId="0" fontId="11" fillId="0" borderId="53" xfId="6" applyFont="1" applyFill="1" applyBorder="1" applyAlignment="1" applyProtection="1">
      <alignment horizontal="center" vertical="center"/>
      <protection locked="0"/>
    </xf>
    <xf numFmtId="0" fontId="0" fillId="0" borderId="0" xfId="0" applyFill="1"/>
    <xf numFmtId="0" fontId="0" fillId="0" borderId="25" xfId="0" applyFill="1" applyBorder="1" applyAlignment="1">
      <alignment horizontal="center"/>
    </xf>
    <xf numFmtId="0" fontId="0" fillId="0" borderId="34" xfId="0" applyFill="1" applyBorder="1" applyAlignment="1">
      <alignment horizontal="center"/>
    </xf>
    <xf numFmtId="164" fontId="0" fillId="0" borderId="0" xfId="0" applyNumberFormat="1" applyFill="1"/>
    <xf numFmtId="1" fontId="0" fillId="0" borderId="0" xfId="0" applyNumberFormat="1" applyFill="1"/>
    <xf numFmtId="0" fontId="11" fillId="0" borderId="49" xfId="6" applyFont="1" applyFill="1" applyBorder="1" applyAlignment="1" applyProtection="1">
      <alignment horizontal="center" vertical="center"/>
    </xf>
    <xf numFmtId="0" fontId="7" fillId="0" borderId="46" xfId="6" applyFont="1" applyFill="1" applyBorder="1" applyAlignment="1">
      <alignment horizontal="center"/>
    </xf>
    <xf numFmtId="0" fontId="7" fillId="0" borderId="47" xfId="6" applyFont="1" applyFill="1" applyBorder="1" applyAlignment="1">
      <alignment horizontal="center"/>
    </xf>
    <xf numFmtId="0" fontId="11" fillId="0" borderId="47" xfId="6" applyFont="1" applyFill="1" applyBorder="1" applyAlignment="1" applyProtection="1">
      <alignment horizontal="center" vertical="center"/>
      <protection locked="0"/>
    </xf>
    <xf numFmtId="0" fontId="11" fillId="0" borderId="47" xfId="6" applyFont="1" applyFill="1" applyBorder="1" applyAlignment="1" applyProtection="1">
      <alignment horizontal="center"/>
      <protection locked="0"/>
    </xf>
    <xf numFmtId="0" fontId="11" fillId="0" borderId="47" xfId="6" applyFont="1" applyFill="1" applyBorder="1" applyAlignment="1" applyProtection="1">
      <alignment horizontal="center" vertical="center"/>
    </xf>
    <xf numFmtId="0" fontId="11" fillId="0" borderId="63" xfId="6" applyFont="1" applyFill="1" applyBorder="1" applyAlignment="1" applyProtection="1">
      <alignment horizontal="center" vertical="center"/>
      <protection locked="0"/>
    </xf>
    <xf numFmtId="0" fontId="7" fillId="0" borderId="48" xfId="6" applyFont="1" applyFill="1" applyBorder="1" applyAlignment="1">
      <alignment horizontal="center"/>
    </xf>
    <xf numFmtId="0" fontId="7" fillId="0" borderId="52" xfId="6" applyFont="1" applyFill="1" applyBorder="1" applyAlignment="1">
      <alignment horizontal="center"/>
    </xf>
    <xf numFmtId="0" fontId="7" fillId="0" borderId="58" xfId="6" applyFont="1" applyFill="1" applyBorder="1" applyAlignment="1">
      <alignment horizontal="center"/>
    </xf>
    <xf numFmtId="0" fontId="7" fillId="0" borderId="25" xfId="6" applyFont="1" applyFill="1" applyBorder="1" applyAlignment="1">
      <alignment horizontal="center"/>
    </xf>
    <xf numFmtId="0" fontId="7" fillId="0" borderId="22" xfId="6" applyFont="1" applyFill="1" applyBorder="1" applyAlignment="1">
      <alignment horizontal="center"/>
    </xf>
    <xf numFmtId="0" fontId="11" fillId="0" borderId="22" xfId="6" applyFont="1" applyFill="1" applyBorder="1" applyAlignment="1" applyProtection="1">
      <alignment horizontal="center" vertical="center"/>
      <protection locked="0"/>
    </xf>
    <xf numFmtId="0" fontId="11" fillId="0" borderId="22" xfId="6" applyFont="1" applyFill="1" applyBorder="1" applyAlignment="1" applyProtection="1">
      <alignment horizontal="center"/>
      <protection locked="0"/>
    </xf>
    <xf numFmtId="0" fontId="11" fillId="0" borderId="22" xfId="6" applyFont="1" applyFill="1" applyBorder="1" applyAlignment="1" applyProtection="1">
      <alignment horizontal="center" vertical="center"/>
    </xf>
    <xf numFmtId="0" fontId="11" fillId="0" borderId="67" xfId="6" applyFont="1" applyFill="1" applyBorder="1" applyAlignment="1" applyProtection="1">
      <alignment horizontal="center" vertical="center"/>
      <protection locked="0"/>
    </xf>
    <xf numFmtId="0" fontId="0" fillId="0" borderId="0" xfId="0" applyFill="1" applyAlignment="1">
      <alignment horizontal="center"/>
    </xf>
    <xf numFmtId="165" fontId="12" fillId="6" borderId="48" xfId="6" applyNumberFormat="1" applyFont="1" applyFill="1" applyBorder="1" applyAlignment="1">
      <alignment horizontal="center"/>
    </xf>
    <xf numFmtId="165" fontId="12" fillId="6" borderId="52" xfId="6" applyNumberFormat="1" applyFont="1" applyFill="1" applyBorder="1" applyAlignment="1">
      <alignment horizontal="center"/>
    </xf>
    <xf numFmtId="165" fontId="12" fillId="6" borderId="58" xfId="6" applyNumberFormat="1" applyFont="1" applyFill="1" applyBorder="1" applyAlignment="1">
      <alignment horizontal="center"/>
    </xf>
    <xf numFmtId="165" fontId="13" fillId="6" borderId="48" xfId="1" applyNumberFormat="1" applyFont="1" applyFill="1" applyBorder="1" applyAlignment="1" applyProtection="1">
      <alignment horizontal="center"/>
      <protection locked="0"/>
    </xf>
    <xf numFmtId="165" fontId="13" fillId="6" borderId="52" xfId="1" applyNumberFormat="1" applyFont="1" applyFill="1" applyBorder="1" applyAlignment="1" applyProtection="1">
      <alignment horizontal="center"/>
      <protection locked="0"/>
    </xf>
    <xf numFmtId="165" fontId="13" fillId="6" borderId="58" xfId="1" applyNumberFormat="1" applyFont="1" applyFill="1" applyBorder="1" applyAlignment="1" applyProtection="1">
      <alignment horizontal="center"/>
      <protection locked="0"/>
    </xf>
    <xf numFmtId="165" fontId="13" fillId="6" borderId="48" xfId="6" applyNumberFormat="1" applyFont="1" applyFill="1" applyBorder="1" applyAlignment="1" applyProtection="1">
      <alignment horizontal="center"/>
      <protection locked="0"/>
    </xf>
    <xf numFmtId="165" fontId="13" fillId="6" borderId="52" xfId="6" applyNumberFormat="1" applyFont="1" applyFill="1" applyBorder="1" applyAlignment="1" applyProtection="1">
      <alignment horizontal="center"/>
      <protection locked="0"/>
    </xf>
    <xf numFmtId="165" fontId="13" fillId="6" borderId="58" xfId="6" applyNumberFormat="1" applyFont="1" applyFill="1" applyBorder="1" applyAlignment="1" applyProtection="1">
      <alignment horizontal="center"/>
      <protection locked="0"/>
    </xf>
    <xf numFmtId="1" fontId="11" fillId="0" borderId="0" xfId="6" applyNumberFormat="1" applyFont="1" applyFill="1" applyBorder="1" applyAlignment="1" applyProtection="1">
      <alignment horizontal="center"/>
      <protection locked="0"/>
    </xf>
    <xf numFmtId="165" fontId="13" fillId="0" borderId="0" xfId="6" applyNumberFormat="1" applyFont="1" applyFill="1" applyBorder="1" applyAlignment="1" applyProtection="1">
      <alignment horizontal="center" wrapText="1"/>
      <protection locked="0"/>
    </xf>
    <xf numFmtId="0" fontId="0" fillId="0" borderId="48" xfId="0" applyFill="1" applyBorder="1" applyAlignment="1">
      <alignment horizontal="center"/>
    </xf>
    <xf numFmtId="0" fontId="0" fillId="0" borderId="52" xfId="0" applyFill="1" applyBorder="1" applyAlignment="1">
      <alignment horizontal="center"/>
    </xf>
    <xf numFmtId="0" fontId="14" fillId="7" borderId="49" xfId="6" applyFont="1" applyFill="1" applyBorder="1" applyAlignment="1">
      <alignment horizontal="center"/>
    </xf>
    <xf numFmtId="0" fontId="11" fillId="7" borderId="49" xfId="6" applyFont="1" applyFill="1" applyBorder="1" applyAlignment="1" applyProtection="1">
      <alignment horizontal="center" vertical="center"/>
      <protection locked="0"/>
    </xf>
    <xf numFmtId="0" fontId="7" fillId="7" borderId="52" xfId="6" applyFont="1" applyFill="1" applyBorder="1" applyAlignment="1">
      <alignment horizontal="center"/>
    </xf>
    <xf numFmtId="0" fontId="11" fillId="7" borderId="47" xfId="6" applyFont="1" applyFill="1" applyBorder="1" applyAlignment="1" applyProtection="1">
      <alignment horizontal="center" vertical="center"/>
      <protection locked="0"/>
    </xf>
    <xf numFmtId="0" fontId="11" fillId="7" borderId="22" xfId="6" applyFont="1" applyFill="1" applyBorder="1" applyAlignment="1" applyProtection="1">
      <alignment horizontal="center" vertical="center"/>
      <protection locked="0"/>
    </xf>
    <xf numFmtId="0" fontId="0" fillId="7" borderId="0" xfId="0" applyFill="1"/>
    <xf numFmtId="0" fontId="0" fillId="0" borderId="0" xfId="0" applyFill="1" applyBorder="1" applyAlignment="1">
      <alignment horizontal="center"/>
    </xf>
    <xf numFmtId="0" fontId="0" fillId="0" borderId="45" xfId="0" applyFill="1" applyBorder="1" applyAlignment="1">
      <alignment horizontal="center"/>
    </xf>
    <xf numFmtId="0" fontId="0" fillId="0" borderId="49" xfId="0" applyFill="1" applyBorder="1" applyAlignment="1">
      <alignment horizontal="center"/>
    </xf>
    <xf numFmtId="0" fontId="0" fillId="0" borderId="53" xfId="0" applyFill="1" applyBorder="1" applyAlignment="1">
      <alignment horizontal="center"/>
    </xf>
    <xf numFmtId="0" fontId="0" fillId="0" borderId="58" xfId="0" applyFill="1" applyBorder="1" applyAlignment="1">
      <alignment horizontal="center"/>
    </xf>
    <xf numFmtId="0" fontId="7" fillId="8" borderId="62" xfId="6" applyFill="1" applyBorder="1" applyAlignment="1">
      <alignment horizontal="center"/>
    </xf>
    <xf numFmtId="0" fontId="7" fillId="8" borderId="48" xfId="6" applyFont="1" applyFill="1" applyBorder="1" applyAlignment="1">
      <alignment horizontal="center"/>
    </xf>
    <xf numFmtId="0" fontId="7" fillId="8" borderId="46" xfId="6" applyFont="1" applyFill="1" applyBorder="1" applyAlignment="1">
      <alignment horizontal="center"/>
    </xf>
    <xf numFmtId="0" fontId="7" fillId="8" borderId="25" xfId="6" applyFont="1" applyFill="1" applyBorder="1" applyAlignment="1">
      <alignment horizontal="center"/>
    </xf>
    <xf numFmtId="0" fontId="11" fillId="8" borderId="68" xfId="6" applyFont="1" applyFill="1" applyBorder="1" applyAlignment="1" applyProtection="1">
      <alignment horizontal="center"/>
      <protection locked="0"/>
    </xf>
    <xf numFmtId="0" fontId="7" fillId="8" borderId="52" xfId="6" applyFont="1" applyFill="1" applyBorder="1" applyAlignment="1">
      <alignment horizontal="center"/>
    </xf>
    <xf numFmtId="0" fontId="11" fillId="8" borderId="47" xfId="6" applyFont="1" applyFill="1" applyBorder="1" applyAlignment="1" applyProtection="1">
      <alignment horizontal="center"/>
      <protection locked="0"/>
    </xf>
    <xf numFmtId="0" fontId="11" fillId="8" borderId="22" xfId="6" applyFont="1" applyFill="1" applyBorder="1" applyAlignment="1" applyProtection="1">
      <alignment horizontal="center"/>
      <protection locked="0"/>
    </xf>
    <xf numFmtId="0" fontId="11" fillId="8" borderId="68" xfId="6" applyFont="1" applyFill="1" applyBorder="1" applyAlignment="1" applyProtection="1">
      <alignment horizontal="center" vertical="center"/>
      <protection locked="0"/>
    </xf>
    <xf numFmtId="0" fontId="11" fillId="8" borderId="47" xfId="6" applyFont="1" applyFill="1" applyBorder="1" applyAlignment="1" applyProtection="1">
      <alignment horizontal="center" vertical="center"/>
      <protection locked="0"/>
    </xf>
    <xf numFmtId="0" fontId="11" fillId="8" borderId="22" xfId="6" applyFont="1" applyFill="1" applyBorder="1" applyAlignment="1" applyProtection="1">
      <alignment horizontal="center" vertical="center"/>
      <protection locked="0"/>
    </xf>
    <xf numFmtId="0" fontId="7" fillId="8" borderId="47" xfId="6" applyFont="1" applyFill="1" applyBorder="1" applyAlignment="1">
      <alignment horizontal="center"/>
    </xf>
    <xf numFmtId="0" fontId="7" fillId="8" borderId="22" xfId="6" applyFont="1" applyFill="1" applyBorder="1" applyAlignment="1">
      <alignment horizontal="center"/>
    </xf>
    <xf numFmtId="0" fontId="11" fillId="8" borderId="34" xfId="0" applyNumberFormat="1" applyFont="1" applyFill="1" applyBorder="1" applyAlignment="1">
      <alignment horizontal="center" vertical="center"/>
    </xf>
    <xf numFmtId="0" fontId="7" fillId="8" borderId="68" xfId="6" applyFill="1" applyBorder="1" applyAlignment="1">
      <alignment horizontal="center"/>
    </xf>
    <xf numFmtId="0" fontId="11" fillId="8" borderId="68" xfId="6" applyFont="1" applyFill="1" applyBorder="1" applyAlignment="1" applyProtection="1">
      <alignment horizontal="center" vertical="center"/>
    </xf>
    <xf numFmtId="0" fontId="11" fillId="8" borderId="47" xfId="6" applyFont="1" applyFill="1" applyBorder="1" applyAlignment="1" applyProtection="1">
      <alignment horizontal="center" vertical="center"/>
    </xf>
    <xf numFmtId="0" fontId="11" fillId="8" borderId="22" xfId="6" applyFont="1" applyFill="1" applyBorder="1" applyAlignment="1" applyProtection="1">
      <alignment horizontal="center" vertical="center"/>
    </xf>
    <xf numFmtId="0" fontId="11" fillId="8" borderId="69" xfId="6" applyFont="1" applyFill="1" applyBorder="1" applyAlignment="1" applyProtection="1">
      <alignment horizontal="center" vertical="center"/>
      <protection locked="0"/>
    </xf>
    <xf numFmtId="0" fontId="7" fillId="8" borderId="58" xfId="6" applyFont="1" applyFill="1" applyBorder="1" applyAlignment="1">
      <alignment horizontal="center"/>
    </xf>
    <xf numFmtId="0" fontId="11" fillId="8" borderId="63" xfId="6" applyFont="1" applyFill="1" applyBorder="1" applyAlignment="1" applyProtection="1">
      <alignment horizontal="center" vertical="center"/>
      <protection locked="0"/>
    </xf>
    <xf numFmtId="0" fontId="11" fillId="8" borderId="67" xfId="6" applyFont="1" applyFill="1" applyBorder="1" applyAlignment="1" applyProtection="1">
      <alignment horizontal="center" vertical="center"/>
      <protection locked="0"/>
    </xf>
    <xf numFmtId="0" fontId="0" fillId="8" borderId="0" xfId="0" applyFill="1"/>
    <xf numFmtId="165" fontId="0" fillId="8" borderId="0" xfId="0" applyNumberFormat="1" applyFill="1"/>
    <xf numFmtId="165" fontId="13" fillId="8" borderId="0" xfId="6" applyNumberFormat="1" applyFont="1" applyFill="1" applyBorder="1" applyAlignment="1" applyProtection="1">
      <alignment horizontal="center"/>
      <protection locked="0"/>
    </xf>
    <xf numFmtId="166" fontId="13" fillId="8" borderId="0" xfId="6" applyNumberFormat="1" applyFont="1" applyFill="1" applyBorder="1" applyAlignment="1" applyProtection="1">
      <alignment horizontal="center"/>
      <protection locked="0"/>
    </xf>
    <xf numFmtId="0" fontId="11" fillId="8" borderId="23" xfId="6" applyFont="1" applyFill="1" applyBorder="1" applyAlignment="1" applyProtection="1">
      <alignment horizontal="center"/>
      <protection locked="0"/>
    </xf>
    <xf numFmtId="1" fontId="11" fillId="8" borderId="25" xfId="6" applyNumberFormat="1" applyFont="1" applyFill="1" applyBorder="1" applyAlignment="1" applyProtection="1">
      <alignment horizontal="center"/>
      <protection locked="0"/>
    </xf>
    <xf numFmtId="0" fontId="0" fillId="8" borderId="46" xfId="0" applyFill="1" applyBorder="1" applyAlignment="1">
      <alignment horizontal="center"/>
    </xf>
    <xf numFmtId="1" fontId="7" fillId="8" borderId="25" xfId="6" applyNumberFormat="1" applyFont="1" applyFill="1" applyBorder="1" applyAlignment="1">
      <alignment horizontal="center"/>
    </xf>
    <xf numFmtId="3" fontId="11" fillId="8" borderId="32" xfId="6" applyNumberFormat="1" applyFont="1" applyFill="1" applyBorder="1" applyAlignment="1" applyProtection="1">
      <alignment horizontal="center"/>
      <protection locked="0"/>
    </xf>
    <xf numFmtId="1" fontId="11" fillId="8" borderId="34" xfId="6" applyNumberFormat="1" applyFont="1" applyFill="1" applyBorder="1" applyAlignment="1" applyProtection="1">
      <alignment horizontal="center"/>
      <protection locked="0"/>
    </xf>
    <xf numFmtId="0" fontId="0" fillId="8" borderId="50" xfId="0" applyFill="1" applyBorder="1" applyAlignment="1">
      <alignment horizontal="center"/>
    </xf>
    <xf numFmtId="3" fontId="11" fillId="8" borderId="32" xfId="6" applyNumberFormat="1" applyFont="1" applyFill="1" applyBorder="1" applyAlignment="1" applyProtection="1">
      <alignment horizontal="center" vertical="center"/>
    </xf>
    <xf numFmtId="1" fontId="7" fillId="8" borderId="34" xfId="6" applyNumberFormat="1" applyFont="1" applyFill="1" applyBorder="1" applyAlignment="1">
      <alignment horizontal="center"/>
    </xf>
    <xf numFmtId="3" fontId="16" fillId="8" borderId="32" xfId="6" applyNumberFormat="1" applyFont="1" applyFill="1" applyBorder="1" applyAlignment="1" applyProtection="1">
      <alignment horizontal="center" vertical="center"/>
    </xf>
    <xf numFmtId="0" fontId="11" fillId="8" borderId="32" xfId="6" applyFont="1" applyFill="1" applyBorder="1" applyAlignment="1" applyProtection="1">
      <alignment horizontal="center"/>
      <protection locked="0"/>
    </xf>
    <xf numFmtId="1" fontId="11" fillId="8" borderId="34" xfId="6" applyNumberFormat="1" applyFont="1" applyFill="1" applyBorder="1" applyAlignment="1" applyProtection="1">
      <alignment horizontal="center" vertical="center"/>
    </xf>
    <xf numFmtId="3" fontId="11" fillId="8" borderId="42" xfId="6" applyNumberFormat="1" applyFont="1" applyFill="1" applyBorder="1" applyAlignment="1" applyProtection="1">
      <alignment horizontal="center" vertical="center"/>
    </xf>
    <xf numFmtId="1" fontId="7" fillId="8" borderId="44" xfId="6" applyNumberFormat="1" applyFont="1" applyFill="1" applyBorder="1" applyAlignment="1">
      <alignment horizontal="center"/>
    </xf>
    <xf numFmtId="0" fontId="15" fillId="8" borderId="56" xfId="0" applyFont="1" applyFill="1" applyBorder="1" applyAlignment="1">
      <alignment horizontal="center"/>
    </xf>
    <xf numFmtId="3" fontId="0" fillId="8" borderId="0" xfId="0" applyNumberFormat="1" applyFill="1"/>
    <xf numFmtId="0" fontId="0" fillId="8" borderId="0" xfId="0" applyFill="1" applyBorder="1"/>
    <xf numFmtId="1" fontId="0" fillId="8" borderId="0" xfId="0" applyNumberFormat="1" applyFill="1" applyBorder="1"/>
    <xf numFmtId="1" fontId="11" fillId="8" borderId="46" xfId="6" applyNumberFormat="1" applyFont="1" applyFill="1" applyBorder="1" applyAlignment="1" applyProtection="1">
      <alignment horizontal="center"/>
      <protection locked="0"/>
    </xf>
    <xf numFmtId="1" fontId="11" fillId="8" borderId="62" xfId="6" applyNumberFormat="1" applyFont="1" applyFill="1" applyBorder="1" applyAlignment="1" applyProtection="1">
      <alignment horizontal="center"/>
      <protection locked="0"/>
    </xf>
    <xf numFmtId="1" fontId="11" fillId="8" borderId="24" xfId="6" applyNumberFormat="1" applyFont="1" applyFill="1" applyBorder="1" applyAlignment="1" applyProtection="1">
      <alignment horizontal="center"/>
      <protection locked="0"/>
    </xf>
    <xf numFmtId="1" fontId="11" fillId="8" borderId="47" xfId="6" applyNumberFormat="1" applyFont="1" applyFill="1" applyBorder="1" applyAlignment="1" applyProtection="1">
      <alignment horizontal="center"/>
      <protection locked="0"/>
    </xf>
    <xf numFmtId="1" fontId="11" fillId="8" borderId="80" xfId="6" applyNumberFormat="1" applyFont="1" applyFill="1" applyBorder="1" applyAlignment="1" applyProtection="1">
      <alignment horizontal="center"/>
      <protection locked="0"/>
    </xf>
    <xf numFmtId="1" fontId="11" fillId="8" borderId="22" xfId="6" applyNumberFormat="1" applyFont="1" applyFill="1" applyBorder="1" applyAlignment="1" applyProtection="1">
      <alignment horizontal="center"/>
      <protection locked="0"/>
    </xf>
    <xf numFmtId="1" fontId="11" fillId="8" borderId="21" xfId="6" applyNumberFormat="1" applyFont="1" applyFill="1" applyBorder="1" applyAlignment="1" applyProtection="1">
      <alignment horizontal="center"/>
      <protection locked="0"/>
    </xf>
    <xf numFmtId="1" fontId="11" fillId="8" borderId="63" xfId="6" applyNumberFormat="1" applyFont="1" applyFill="1" applyBorder="1" applyAlignment="1" applyProtection="1">
      <alignment horizontal="center"/>
      <protection locked="0"/>
    </xf>
    <xf numFmtId="1" fontId="11" fillId="8" borderId="79" xfId="6" applyNumberFormat="1" applyFont="1" applyFill="1" applyBorder="1" applyAlignment="1" applyProtection="1">
      <alignment horizontal="center"/>
      <protection locked="0"/>
    </xf>
    <xf numFmtId="1" fontId="11" fillId="8" borderId="67" xfId="6" applyNumberFormat="1" applyFont="1" applyFill="1" applyBorder="1" applyAlignment="1" applyProtection="1">
      <alignment horizontal="center"/>
      <protection locked="0"/>
    </xf>
    <xf numFmtId="1" fontId="11" fillId="8" borderId="54" xfId="6" applyNumberFormat="1" applyFont="1" applyFill="1" applyBorder="1" applyAlignment="1" applyProtection="1">
      <alignment horizontal="center"/>
      <protection locked="0"/>
    </xf>
    <xf numFmtId="1" fontId="0" fillId="8" borderId="0" xfId="0" applyNumberFormat="1" applyFill="1"/>
    <xf numFmtId="0" fontId="0" fillId="8" borderId="25" xfId="0" applyFill="1" applyBorder="1" applyAlignment="1">
      <alignment horizontal="center"/>
    </xf>
    <xf numFmtId="0" fontId="0" fillId="8" borderId="62" xfId="0" applyFill="1" applyBorder="1" applyAlignment="1">
      <alignment horizontal="center"/>
    </xf>
    <xf numFmtId="0" fontId="0" fillId="8" borderId="34" xfId="0" applyFill="1" applyBorder="1" applyAlignment="1">
      <alignment horizontal="center"/>
    </xf>
    <xf numFmtId="0" fontId="0" fillId="8" borderId="68" xfId="0" applyFill="1" applyBorder="1" applyAlignment="1">
      <alignment horizontal="center"/>
    </xf>
    <xf numFmtId="0" fontId="8" fillId="8" borderId="27" xfId="5" applyFont="1" applyFill="1" applyBorder="1" applyAlignment="1" applyProtection="1">
      <alignment horizontal="center" vertical="center" wrapText="1"/>
      <protection locked="0"/>
    </xf>
    <xf numFmtId="0" fontId="8" fillId="8" borderId="10" xfId="5" applyFont="1" applyFill="1" applyBorder="1" applyAlignment="1" applyProtection="1">
      <alignment horizontal="center" vertical="center" wrapText="1"/>
      <protection locked="0"/>
    </xf>
    <xf numFmtId="0" fontId="8" fillId="8" borderId="54" xfId="5" applyFont="1" applyFill="1" applyBorder="1" applyAlignment="1" applyProtection="1">
      <alignment horizontal="center" vertical="center" wrapText="1"/>
      <protection locked="0"/>
    </xf>
    <xf numFmtId="1" fontId="11" fillId="8" borderId="45" xfId="6" applyNumberFormat="1" applyFont="1" applyFill="1" applyBorder="1" applyAlignment="1" applyProtection="1">
      <alignment horizontal="center"/>
      <protection locked="0"/>
    </xf>
    <xf numFmtId="0" fontId="11" fillId="8" borderId="25" xfId="6" applyFont="1" applyFill="1" applyBorder="1" applyAlignment="1" applyProtection="1">
      <alignment horizontal="center"/>
      <protection locked="0"/>
    </xf>
    <xf numFmtId="1" fontId="11" fillId="8" borderId="51" xfId="6" applyNumberFormat="1" applyFont="1" applyFill="1" applyBorder="1" applyAlignment="1" applyProtection="1">
      <alignment horizontal="center"/>
      <protection locked="0"/>
    </xf>
    <xf numFmtId="3" fontId="11" fillId="8" borderId="34" xfId="6" applyNumberFormat="1" applyFont="1" applyFill="1" applyBorder="1" applyAlignment="1" applyProtection="1">
      <alignment horizontal="center"/>
      <protection locked="0"/>
    </xf>
    <xf numFmtId="3" fontId="11" fillId="8" borderId="34" xfId="6" applyNumberFormat="1" applyFont="1" applyFill="1" applyBorder="1" applyAlignment="1" applyProtection="1">
      <alignment horizontal="center" vertical="center"/>
    </xf>
    <xf numFmtId="3" fontId="16" fillId="8" borderId="34" xfId="6" applyNumberFormat="1" applyFont="1" applyFill="1" applyBorder="1" applyAlignment="1" applyProtection="1">
      <alignment horizontal="center" vertical="center"/>
    </xf>
    <xf numFmtId="0" fontId="11" fillId="8" borderId="34" xfId="6" applyFont="1" applyFill="1" applyBorder="1" applyAlignment="1" applyProtection="1">
      <alignment horizontal="center"/>
      <protection locked="0"/>
    </xf>
    <xf numFmtId="1" fontId="11" fillId="8" borderId="57" xfId="6" applyNumberFormat="1" applyFont="1" applyFill="1" applyBorder="1" applyAlignment="1" applyProtection="1">
      <alignment horizontal="center"/>
      <protection locked="0"/>
    </xf>
    <xf numFmtId="3" fontId="11" fillId="8" borderId="44" xfId="6" applyNumberFormat="1" applyFont="1" applyFill="1" applyBorder="1" applyAlignment="1" applyProtection="1">
      <alignment horizontal="center" vertical="center"/>
    </xf>
    <xf numFmtId="0" fontId="11" fillId="0" borderId="62" xfId="6" applyFont="1" applyFill="1" applyBorder="1" applyAlignment="1" applyProtection="1">
      <alignment horizontal="center"/>
      <protection locked="0"/>
    </xf>
    <xf numFmtId="0" fontId="11" fillId="0" borderId="68" xfId="6" applyFont="1" applyFill="1" applyBorder="1" applyAlignment="1" applyProtection="1">
      <alignment horizontal="center"/>
      <protection locked="0"/>
    </xf>
    <xf numFmtId="3" fontId="11" fillId="0" borderId="68" xfId="6" applyNumberFormat="1" applyFont="1" applyFill="1" applyBorder="1" applyAlignment="1" applyProtection="1">
      <alignment horizontal="center" vertical="center"/>
      <protection locked="0"/>
    </xf>
    <xf numFmtId="1" fontId="11" fillId="0" borderId="68" xfId="6" applyNumberFormat="1" applyFont="1" applyFill="1" applyBorder="1" applyAlignment="1" applyProtection="1">
      <alignment horizontal="center" vertical="center"/>
    </xf>
    <xf numFmtId="0" fontId="15" fillId="0" borderId="44" xfId="0" applyFont="1" applyFill="1" applyBorder="1" applyAlignment="1">
      <alignment horizontal="center"/>
    </xf>
    <xf numFmtId="1" fontId="11" fillId="0" borderId="69" xfId="6" applyNumberFormat="1" applyFont="1" applyFill="1" applyBorder="1" applyAlignment="1" applyProtection="1">
      <alignment horizontal="center" vertical="center"/>
    </xf>
    <xf numFmtId="165" fontId="13" fillId="6" borderId="48" xfId="6" applyNumberFormat="1" applyFont="1" applyFill="1" applyBorder="1" applyAlignment="1" applyProtection="1">
      <alignment horizontal="center" wrapText="1"/>
      <protection locked="0"/>
    </xf>
    <xf numFmtId="165" fontId="13" fillId="6" borderId="52" xfId="6" applyNumberFormat="1" applyFont="1" applyFill="1" applyBorder="1" applyAlignment="1" applyProtection="1">
      <alignment horizontal="center" wrapText="1"/>
      <protection locked="0"/>
    </xf>
    <xf numFmtId="165" fontId="13" fillId="6" borderId="58" xfId="6" applyNumberFormat="1" applyFont="1" applyFill="1" applyBorder="1" applyAlignment="1" applyProtection="1">
      <alignment horizontal="center" wrapText="1"/>
      <protection locked="0"/>
    </xf>
    <xf numFmtId="1" fontId="11" fillId="0" borderId="46" xfId="6" applyNumberFormat="1" applyFont="1" applyFill="1" applyBorder="1" applyAlignment="1" applyProtection="1">
      <alignment horizontal="center" wrapText="1"/>
      <protection locked="0"/>
    </xf>
    <xf numFmtId="1" fontId="11" fillId="0" borderId="50" xfId="6" applyNumberFormat="1" applyFont="1" applyFill="1" applyBorder="1" applyAlignment="1" applyProtection="1">
      <alignment horizontal="center" wrapText="1"/>
      <protection locked="0"/>
    </xf>
    <xf numFmtId="0" fontId="11" fillId="0" borderId="50" xfId="6" applyFont="1" applyFill="1" applyBorder="1" applyAlignment="1" applyProtection="1">
      <alignment horizontal="center"/>
      <protection locked="0"/>
    </xf>
    <xf numFmtId="0" fontId="11" fillId="0" borderId="50" xfId="6" applyFont="1" applyFill="1" applyBorder="1" applyAlignment="1" applyProtection="1">
      <alignment horizontal="center" vertical="center"/>
    </xf>
    <xf numFmtId="1" fontId="11" fillId="0" borderId="56" xfId="6" applyNumberFormat="1" applyFont="1" applyFill="1" applyBorder="1" applyAlignment="1" applyProtection="1">
      <alignment horizontal="center" wrapText="1"/>
      <protection locked="0"/>
    </xf>
    <xf numFmtId="1" fontId="11" fillId="0" borderId="62" xfId="6" applyNumberFormat="1" applyFont="1" applyFill="1" applyBorder="1" applyAlignment="1" applyProtection="1">
      <alignment horizontal="center" wrapText="1"/>
      <protection locked="0"/>
    </xf>
    <xf numFmtId="1" fontId="11" fillId="0" borderId="25" xfId="6" applyNumberFormat="1" applyFont="1" applyFill="1" applyBorder="1" applyAlignment="1" applyProtection="1">
      <alignment horizontal="center" wrapText="1"/>
      <protection locked="0"/>
    </xf>
    <xf numFmtId="1" fontId="11" fillId="0" borderId="68" xfId="6" applyNumberFormat="1" applyFont="1" applyFill="1" applyBorder="1" applyAlignment="1" applyProtection="1">
      <alignment horizontal="center" wrapText="1"/>
      <protection locked="0"/>
    </xf>
    <xf numFmtId="1" fontId="11" fillId="0" borderId="34" xfId="6" applyNumberFormat="1" applyFont="1" applyFill="1" applyBorder="1" applyAlignment="1" applyProtection="1">
      <alignment horizontal="center" wrapText="1"/>
      <protection locked="0"/>
    </xf>
    <xf numFmtId="1" fontId="11" fillId="0" borderId="69" xfId="6" applyNumberFormat="1" applyFont="1" applyFill="1" applyBorder="1" applyAlignment="1" applyProtection="1">
      <alignment horizontal="center" wrapText="1"/>
      <protection locked="0"/>
    </xf>
    <xf numFmtId="1" fontId="11" fillId="0" borderId="44" xfId="6" applyNumberFormat="1" applyFont="1" applyFill="1" applyBorder="1" applyAlignment="1" applyProtection="1">
      <alignment horizontal="center" wrapText="1"/>
      <protection locked="0"/>
    </xf>
    <xf numFmtId="0" fontId="9" fillId="0" borderId="0" xfId="0" applyFont="1" applyFill="1" applyAlignment="1">
      <alignment horizontal="center"/>
    </xf>
    <xf numFmtId="0" fontId="11" fillId="0" borderId="47" xfId="6" applyFont="1" applyFill="1" applyBorder="1" applyAlignment="1" applyProtection="1">
      <alignment horizontal="center" vertical="center" wrapText="1"/>
      <protection locked="0"/>
    </xf>
    <xf numFmtId="3" fontId="11" fillId="0" borderId="21" xfId="6" applyNumberFormat="1" applyFont="1" applyFill="1" applyBorder="1" applyAlignment="1" applyProtection="1">
      <alignment horizontal="center"/>
      <protection locked="0"/>
    </xf>
    <xf numFmtId="1" fontId="11" fillId="0" borderId="21" xfId="6" applyNumberFormat="1" applyFont="1" applyFill="1" applyBorder="1" applyAlignment="1" applyProtection="1">
      <alignment horizontal="center" vertical="center" wrapText="1"/>
      <protection locked="0"/>
    </xf>
    <xf numFmtId="0" fontId="11" fillId="0" borderId="21" xfId="6" applyFont="1" applyFill="1" applyBorder="1" applyAlignment="1" applyProtection="1">
      <alignment horizontal="center" vertical="center" wrapText="1"/>
      <protection locked="0"/>
    </xf>
    <xf numFmtId="3" fontId="7" fillId="0" borderId="22" xfId="6" applyNumberFormat="1" applyFont="1" applyFill="1" applyBorder="1" applyAlignment="1">
      <alignment horizontal="center"/>
    </xf>
    <xf numFmtId="3" fontId="11" fillId="0" borderId="33" xfId="6" applyNumberFormat="1" applyFont="1" applyFill="1" applyBorder="1" applyAlignment="1" applyProtection="1">
      <alignment horizontal="center"/>
      <protection locked="0"/>
    </xf>
    <xf numFmtId="1" fontId="11" fillId="0" borderId="33" xfId="6" applyNumberFormat="1" applyFont="1" applyFill="1" applyBorder="1" applyAlignment="1" applyProtection="1">
      <alignment horizontal="center" vertical="center" wrapText="1"/>
      <protection locked="0"/>
    </xf>
    <xf numFmtId="0" fontId="11" fillId="0" borderId="34" xfId="6" applyFont="1" applyFill="1" applyBorder="1" applyAlignment="1" applyProtection="1">
      <alignment horizontal="center"/>
      <protection locked="0"/>
    </xf>
    <xf numFmtId="0" fontId="7" fillId="0" borderId="50" xfId="6" applyFont="1" applyFill="1" applyBorder="1" applyAlignment="1">
      <alignment horizontal="center"/>
    </xf>
    <xf numFmtId="3" fontId="7" fillId="0" borderId="33" xfId="6" applyNumberFormat="1" applyFont="1" applyFill="1" applyBorder="1" applyAlignment="1">
      <alignment horizontal="center"/>
    </xf>
    <xf numFmtId="0" fontId="7" fillId="0" borderId="33" xfId="6" applyFill="1" applyBorder="1" applyAlignment="1">
      <alignment horizontal="center"/>
    </xf>
    <xf numFmtId="3" fontId="7" fillId="0" borderId="34" xfId="6" applyNumberFormat="1" applyFont="1" applyFill="1" applyBorder="1" applyAlignment="1">
      <alignment horizontal="center"/>
    </xf>
    <xf numFmtId="3" fontId="11" fillId="0" borderId="34" xfId="6" applyNumberFormat="1" applyFont="1" applyFill="1" applyBorder="1" applyAlignment="1" applyProtection="1">
      <alignment horizontal="center"/>
      <protection locked="0"/>
    </xf>
    <xf numFmtId="0" fontId="11" fillId="0" borderId="33" xfId="6" applyFont="1" applyFill="1" applyBorder="1" applyAlignment="1" applyProtection="1">
      <alignment horizontal="center"/>
      <protection locked="0"/>
    </xf>
    <xf numFmtId="3" fontId="11" fillId="0" borderId="33" xfId="6" applyNumberFormat="1" applyFont="1" applyFill="1" applyBorder="1" applyAlignment="1" applyProtection="1">
      <alignment horizontal="center" vertical="center"/>
    </xf>
    <xf numFmtId="3" fontId="11" fillId="0" borderId="34" xfId="6" applyNumberFormat="1" applyFont="1" applyFill="1" applyBorder="1" applyAlignment="1" applyProtection="1">
      <alignment horizontal="center" vertical="center"/>
    </xf>
    <xf numFmtId="0" fontId="7" fillId="0" borderId="56" xfId="6" applyFont="1" applyFill="1" applyBorder="1" applyAlignment="1">
      <alignment horizontal="center"/>
    </xf>
    <xf numFmtId="3" fontId="7" fillId="0" borderId="43" xfId="6" applyNumberFormat="1" applyFont="1" applyFill="1" applyBorder="1" applyAlignment="1">
      <alignment horizontal="center"/>
    </xf>
    <xf numFmtId="1" fontId="11" fillId="0" borderId="43" xfId="6" applyNumberFormat="1" applyFont="1" applyFill="1" applyBorder="1" applyAlignment="1" applyProtection="1">
      <alignment horizontal="center" vertical="center" wrapText="1"/>
      <protection locked="0"/>
    </xf>
    <xf numFmtId="0" fontId="7" fillId="0" borderId="43" xfId="6" applyFont="1" applyFill="1" applyBorder="1" applyAlignment="1">
      <alignment horizontal="center"/>
    </xf>
    <xf numFmtId="3" fontId="7" fillId="0" borderId="44" xfId="6" applyNumberFormat="1" applyFont="1" applyFill="1" applyBorder="1" applyAlignment="1">
      <alignment horizontal="center"/>
    </xf>
    <xf numFmtId="0" fontId="0" fillId="0" borderId="62" xfId="0" applyFont="1" applyFill="1" applyBorder="1" applyAlignment="1">
      <alignment horizontal="center"/>
    </xf>
    <xf numFmtId="0" fontId="0" fillId="0" borderId="68" xfId="0" applyFont="1" applyFill="1" applyBorder="1" applyAlignment="1">
      <alignment horizontal="center"/>
    </xf>
    <xf numFmtId="0" fontId="15" fillId="0" borderId="68" xfId="6" applyFont="1" applyFill="1" applyBorder="1" applyAlignment="1">
      <alignment horizontal="center"/>
    </xf>
    <xf numFmtId="0" fontId="0" fillId="0" borderId="83" xfId="0" applyFont="1" applyFill="1" applyBorder="1" applyAlignment="1">
      <alignment horizontal="center"/>
    </xf>
    <xf numFmtId="0" fontId="15" fillId="0" borderId="69" xfId="6" applyFont="1" applyFill="1" applyBorder="1" applyAlignment="1">
      <alignment horizontal="center"/>
    </xf>
    <xf numFmtId="0" fontId="0" fillId="0" borderId="85" xfId="0" applyFill="1" applyBorder="1" applyAlignment="1">
      <alignment horizontal="center"/>
    </xf>
    <xf numFmtId="1" fontId="0" fillId="0" borderId="48" xfId="0" applyNumberFormat="1" applyFont="1" applyFill="1" applyBorder="1" applyAlignment="1">
      <alignment horizontal="center"/>
    </xf>
    <xf numFmtId="1" fontId="0" fillId="0" borderId="62" xfId="0" applyNumberFormat="1" applyFont="1" applyFill="1" applyBorder="1" applyAlignment="1">
      <alignment horizontal="center"/>
    </xf>
    <xf numFmtId="1" fontId="0" fillId="0" borderId="52" xfId="0" applyNumberFormat="1" applyFont="1" applyFill="1" applyBorder="1" applyAlignment="1">
      <alignment horizontal="center"/>
    </xf>
    <xf numFmtId="1" fontId="0" fillId="0" borderId="68" xfId="0" applyNumberFormat="1" applyFont="1" applyFill="1" applyBorder="1" applyAlignment="1">
      <alignment horizontal="center"/>
    </xf>
    <xf numFmtId="1" fontId="0" fillId="0" borderId="83" xfId="0" applyNumberFormat="1" applyFont="1" applyFill="1" applyBorder="1" applyAlignment="1">
      <alignment horizontal="center"/>
    </xf>
    <xf numFmtId="1" fontId="0" fillId="0" borderId="85" xfId="0" applyNumberFormat="1" applyFont="1" applyFill="1" applyBorder="1" applyAlignment="1">
      <alignment horizontal="center"/>
    </xf>
    <xf numFmtId="1" fontId="0" fillId="0" borderId="58" xfId="0" applyNumberFormat="1" applyFont="1" applyFill="1" applyBorder="1" applyAlignment="1">
      <alignment horizontal="center"/>
    </xf>
    <xf numFmtId="1" fontId="0" fillId="0" borderId="69" xfId="0" applyNumberFormat="1" applyFont="1" applyFill="1" applyBorder="1" applyAlignment="1">
      <alignment horizontal="center"/>
    </xf>
    <xf numFmtId="0" fontId="11" fillId="7" borderId="68" xfId="6" applyFont="1" applyFill="1" applyBorder="1" applyAlignment="1" applyProtection="1">
      <alignment horizontal="center" vertical="center"/>
      <protection locked="0"/>
    </xf>
    <xf numFmtId="165" fontId="12" fillId="7" borderId="52" xfId="6" applyNumberFormat="1" applyFont="1" applyFill="1" applyBorder="1" applyAlignment="1">
      <alignment horizontal="center"/>
    </xf>
    <xf numFmtId="3" fontId="11" fillId="7" borderId="32" xfId="6" applyNumberFormat="1" applyFont="1" applyFill="1" applyBorder="1" applyAlignment="1" applyProtection="1">
      <alignment horizontal="center" vertical="center"/>
    </xf>
    <xf numFmtId="1" fontId="7" fillId="7" borderId="34" xfId="6" applyNumberFormat="1" applyFont="1" applyFill="1" applyBorder="1" applyAlignment="1">
      <alignment horizontal="center"/>
    </xf>
    <xf numFmtId="0" fontId="0" fillId="7" borderId="50" xfId="0" applyFill="1" applyBorder="1" applyAlignment="1">
      <alignment horizontal="center"/>
    </xf>
    <xf numFmtId="1" fontId="11" fillId="7" borderId="47" xfId="6" applyNumberFormat="1" applyFont="1" applyFill="1" applyBorder="1" applyAlignment="1" applyProtection="1">
      <alignment horizontal="center"/>
      <protection locked="0"/>
    </xf>
    <xf numFmtId="1" fontId="11" fillId="7" borderId="80" xfId="6" applyNumberFormat="1" applyFont="1" applyFill="1" applyBorder="1" applyAlignment="1" applyProtection="1">
      <alignment horizontal="center"/>
      <protection locked="0"/>
    </xf>
    <xf numFmtId="1" fontId="11" fillId="7" borderId="22" xfId="6" applyNumberFormat="1" applyFont="1" applyFill="1" applyBorder="1" applyAlignment="1" applyProtection="1">
      <alignment horizontal="center"/>
      <protection locked="0"/>
    </xf>
    <xf numFmtId="1" fontId="11" fillId="7" borderId="21" xfId="6" applyNumberFormat="1" applyFont="1" applyFill="1" applyBorder="1" applyAlignment="1" applyProtection="1">
      <alignment horizontal="center"/>
      <protection locked="0"/>
    </xf>
    <xf numFmtId="1" fontId="11" fillId="7" borderId="51" xfId="6" applyNumberFormat="1" applyFont="1" applyFill="1" applyBorder="1" applyAlignment="1" applyProtection="1">
      <alignment horizontal="center"/>
      <protection locked="0"/>
    </xf>
    <xf numFmtId="3" fontId="11" fillId="7" borderId="34" xfId="6" applyNumberFormat="1" applyFont="1" applyFill="1" applyBorder="1" applyAlignment="1" applyProtection="1">
      <alignment horizontal="center" vertical="center"/>
    </xf>
    <xf numFmtId="0" fontId="0" fillId="7" borderId="34" xfId="0" applyFill="1" applyBorder="1" applyAlignment="1">
      <alignment horizontal="center"/>
    </xf>
    <xf numFmtId="1" fontId="11" fillId="7" borderId="68" xfId="6" applyNumberFormat="1" applyFont="1" applyFill="1" applyBorder="1" applyAlignment="1" applyProtection="1">
      <alignment horizontal="center" vertical="center"/>
    </xf>
    <xf numFmtId="165" fontId="13" fillId="7" borderId="52" xfId="6" applyNumberFormat="1" applyFont="1" applyFill="1" applyBorder="1" applyAlignment="1" applyProtection="1">
      <alignment horizontal="center" wrapText="1"/>
      <protection locked="0"/>
    </xf>
    <xf numFmtId="1" fontId="11" fillId="7" borderId="50" xfId="6" applyNumberFormat="1" applyFont="1" applyFill="1" applyBorder="1" applyAlignment="1" applyProtection="1">
      <alignment horizontal="center" wrapText="1"/>
      <protection locked="0"/>
    </xf>
    <xf numFmtId="1" fontId="11" fillId="7" borderId="68" xfId="6" applyNumberFormat="1" applyFont="1" applyFill="1" applyBorder="1" applyAlignment="1" applyProtection="1">
      <alignment horizontal="center" wrapText="1"/>
      <protection locked="0"/>
    </xf>
    <xf numFmtId="1" fontId="11" fillId="7" borderId="34" xfId="6" applyNumberFormat="1" applyFont="1" applyFill="1" applyBorder="1" applyAlignment="1" applyProtection="1">
      <alignment horizontal="center" wrapText="1"/>
      <protection locked="0"/>
    </xf>
    <xf numFmtId="0" fontId="7" fillId="7" borderId="50" xfId="6" applyFont="1" applyFill="1" applyBorder="1" applyAlignment="1">
      <alignment horizontal="center"/>
    </xf>
    <xf numFmtId="0" fontId="7" fillId="7" borderId="33" xfId="6" applyFont="1" applyFill="1" applyBorder="1" applyAlignment="1">
      <alignment horizontal="center"/>
    </xf>
    <xf numFmtId="1" fontId="11" fillId="7" borderId="33" xfId="6" applyNumberFormat="1" applyFont="1" applyFill="1" applyBorder="1" applyAlignment="1" applyProtection="1">
      <alignment horizontal="center" vertical="center" wrapText="1"/>
      <protection locked="0"/>
    </xf>
    <xf numFmtId="0" fontId="7" fillId="7" borderId="33" xfId="6" applyFill="1" applyBorder="1" applyAlignment="1">
      <alignment horizontal="center"/>
    </xf>
    <xf numFmtId="0" fontId="7" fillId="7" borderId="34" xfId="6" applyFont="1" applyFill="1" applyBorder="1" applyAlignment="1">
      <alignment horizontal="center"/>
    </xf>
    <xf numFmtId="0" fontId="15" fillId="7" borderId="68" xfId="6" applyFont="1" applyFill="1" applyBorder="1" applyAlignment="1">
      <alignment horizontal="center"/>
    </xf>
    <xf numFmtId="0" fontId="0" fillId="7" borderId="52" xfId="0" applyFill="1" applyBorder="1" applyAlignment="1">
      <alignment horizontal="center"/>
    </xf>
    <xf numFmtId="1" fontId="0" fillId="7" borderId="52" xfId="0" applyNumberFormat="1" applyFont="1" applyFill="1" applyBorder="1" applyAlignment="1">
      <alignment horizontal="center"/>
    </xf>
    <xf numFmtId="1" fontId="0" fillId="7" borderId="68" xfId="0" applyNumberFormat="1" applyFont="1" applyFill="1" applyBorder="1" applyAlignment="1">
      <alignment horizontal="center"/>
    </xf>
    <xf numFmtId="0" fontId="15" fillId="8" borderId="44" xfId="0" applyFont="1" applyFill="1" applyBorder="1" applyAlignment="1">
      <alignment horizontal="center"/>
    </xf>
    <xf numFmtId="165" fontId="13" fillId="6" borderId="60" xfId="6" applyNumberFormat="1" applyFont="1" applyFill="1" applyBorder="1" applyAlignment="1" applyProtection="1">
      <alignment horizontal="center"/>
      <protection locked="0"/>
    </xf>
    <xf numFmtId="0" fontId="0" fillId="7" borderId="49" xfId="0" applyFill="1" applyBorder="1" applyAlignment="1">
      <alignment horizontal="center"/>
    </xf>
    <xf numFmtId="1" fontId="0" fillId="8" borderId="50" xfId="0" applyNumberFormat="1" applyFont="1" applyFill="1" applyBorder="1" applyAlignment="1">
      <alignment horizontal="center"/>
    </xf>
    <xf numFmtId="1" fontId="0" fillId="8" borderId="56" xfId="0" applyNumberFormat="1" applyFont="1" applyFill="1" applyBorder="1" applyAlignment="1">
      <alignment horizontal="center"/>
    </xf>
    <xf numFmtId="165" fontId="13" fillId="6" borderId="85" xfId="6" applyNumberFormat="1" applyFont="1" applyFill="1" applyBorder="1" applyAlignment="1" applyProtection="1">
      <alignment horizontal="center" wrapText="1"/>
      <protection locked="0"/>
    </xf>
    <xf numFmtId="0" fontId="15" fillId="0" borderId="82" xfId="0" applyFont="1" applyFill="1" applyBorder="1" applyAlignment="1">
      <alignment horizontal="center"/>
    </xf>
    <xf numFmtId="0" fontId="0" fillId="0" borderId="0" xfId="0" applyFont="1" applyFill="1" applyBorder="1" applyAlignment="1">
      <alignment horizontal="center"/>
    </xf>
    <xf numFmtId="0" fontId="0" fillId="7" borderId="68" xfId="0" applyFill="1" applyBorder="1" applyAlignment="1">
      <alignment horizontal="center"/>
    </xf>
    <xf numFmtId="0" fontId="15" fillId="8" borderId="69" xfId="0" applyFont="1" applyFill="1" applyBorder="1" applyAlignment="1">
      <alignment horizontal="center"/>
    </xf>
    <xf numFmtId="1" fontId="0" fillId="0" borderId="0" xfId="0" applyNumberFormat="1" applyFill="1" applyAlignment="1">
      <alignment horizontal="center"/>
    </xf>
    <xf numFmtId="3" fontId="7" fillId="6" borderId="48" xfId="6" applyNumberFormat="1" applyFont="1" applyFill="1" applyBorder="1" applyAlignment="1">
      <alignment horizontal="center" vertical="center"/>
    </xf>
    <xf numFmtId="3" fontId="7" fillId="6" borderId="52" xfId="6" applyNumberFormat="1" applyFont="1" applyFill="1" applyBorder="1" applyAlignment="1">
      <alignment horizontal="center" vertical="center"/>
    </xf>
    <xf numFmtId="3" fontId="7" fillId="6" borderId="58" xfId="6" applyNumberFormat="1" applyFont="1" applyFill="1" applyBorder="1" applyAlignment="1">
      <alignment horizontal="center" vertical="center"/>
    </xf>
    <xf numFmtId="1" fontId="0" fillId="8" borderId="47" xfId="0" applyNumberFormat="1" applyFont="1" applyFill="1" applyBorder="1" applyAlignment="1">
      <alignment horizontal="center"/>
    </xf>
    <xf numFmtId="1" fontId="0" fillId="7" borderId="50" xfId="0" applyNumberFormat="1" applyFont="1" applyFill="1" applyBorder="1" applyAlignment="1">
      <alignment horizontal="center"/>
    </xf>
    <xf numFmtId="165" fontId="6" fillId="6" borderId="48" xfId="0" applyNumberFormat="1" applyFont="1" applyFill="1" applyBorder="1" applyAlignment="1">
      <alignment horizontal="center"/>
    </xf>
    <xf numFmtId="165" fontId="6" fillId="6" borderId="52" xfId="0" applyNumberFormat="1" applyFont="1" applyFill="1" applyBorder="1" applyAlignment="1">
      <alignment horizontal="center"/>
    </xf>
    <xf numFmtId="165" fontId="6" fillId="6" borderId="85" xfId="0" applyNumberFormat="1" applyFont="1" applyFill="1" applyBorder="1" applyAlignment="1">
      <alignment horizontal="center"/>
    </xf>
    <xf numFmtId="1" fontId="0" fillId="8" borderId="22" xfId="0" applyNumberFormat="1" applyFont="1" applyFill="1" applyBorder="1" applyAlignment="1">
      <alignment horizontal="center"/>
    </xf>
    <xf numFmtId="1" fontId="0" fillId="8" borderId="34" xfId="0" applyNumberFormat="1" applyFont="1" applyFill="1" applyBorder="1" applyAlignment="1">
      <alignment horizontal="center"/>
    </xf>
    <xf numFmtId="1" fontId="0" fillId="7" borderId="34" xfId="0" applyNumberFormat="1" applyFont="1" applyFill="1" applyBorder="1" applyAlignment="1">
      <alignment horizontal="center"/>
    </xf>
    <xf numFmtId="1" fontId="0" fillId="8" borderId="44" xfId="0" applyNumberFormat="1" applyFont="1" applyFill="1" applyBorder="1" applyAlignment="1">
      <alignment horizontal="center"/>
    </xf>
    <xf numFmtId="165" fontId="6" fillId="6" borderId="60" xfId="0" applyNumberFormat="1" applyFont="1" applyFill="1" applyBorder="1" applyAlignment="1">
      <alignment horizontal="center"/>
    </xf>
    <xf numFmtId="165" fontId="6" fillId="6" borderId="59" xfId="0" applyNumberFormat="1" applyFont="1" applyFill="1" applyBorder="1" applyAlignment="1">
      <alignment horizontal="center"/>
    </xf>
    <xf numFmtId="165" fontId="6" fillId="6" borderId="58" xfId="0" applyNumberFormat="1" applyFont="1" applyFill="1" applyBorder="1" applyAlignment="1">
      <alignment horizontal="center"/>
    </xf>
    <xf numFmtId="165" fontId="14" fillId="6" borderId="52" xfId="0" applyNumberFormat="1" applyFont="1" applyFill="1" applyBorder="1" applyAlignment="1">
      <alignment horizontal="center"/>
    </xf>
    <xf numFmtId="165" fontId="13" fillId="7" borderId="52" xfId="1" applyNumberFormat="1" applyFont="1" applyFill="1" applyBorder="1" applyAlignment="1" applyProtection="1">
      <alignment horizontal="center"/>
      <protection locked="0"/>
    </xf>
    <xf numFmtId="165" fontId="13" fillId="7" borderId="52" xfId="6" applyNumberFormat="1" applyFont="1" applyFill="1" applyBorder="1" applyAlignment="1" applyProtection="1">
      <alignment horizontal="center"/>
      <protection locked="0"/>
    </xf>
    <xf numFmtId="3" fontId="7" fillId="7" borderId="52" xfId="6" applyNumberFormat="1" applyFont="1" applyFill="1" applyBorder="1" applyAlignment="1">
      <alignment horizontal="center" vertical="center"/>
    </xf>
    <xf numFmtId="165" fontId="6" fillId="7" borderId="52" xfId="0" applyNumberFormat="1" applyFont="1" applyFill="1" applyBorder="1" applyAlignment="1">
      <alignment horizontal="center"/>
    </xf>
    <xf numFmtId="165" fontId="6" fillId="7" borderId="60" xfId="0" applyNumberFormat="1" applyFont="1" applyFill="1" applyBorder="1" applyAlignment="1">
      <alignment horizontal="center"/>
    </xf>
    <xf numFmtId="165" fontId="13" fillId="6" borderId="80" xfId="6" applyNumberFormat="1" applyFont="1" applyFill="1" applyBorder="1" applyAlignment="1" applyProtection="1">
      <alignment horizontal="center"/>
      <protection locked="0"/>
    </xf>
    <xf numFmtId="165" fontId="13" fillId="7" borderId="80" xfId="6" applyNumberFormat="1" applyFont="1" applyFill="1" applyBorder="1" applyAlignment="1" applyProtection="1">
      <alignment horizontal="center"/>
      <protection locked="0"/>
    </xf>
    <xf numFmtId="165" fontId="13" fillId="7" borderId="60" xfId="6" applyNumberFormat="1" applyFont="1" applyFill="1" applyBorder="1" applyAlignment="1" applyProtection="1">
      <alignment horizontal="center"/>
      <protection locked="0"/>
    </xf>
    <xf numFmtId="165" fontId="13" fillId="6" borderId="59" xfId="6" applyNumberFormat="1" applyFont="1" applyFill="1" applyBorder="1" applyAlignment="1" applyProtection="1">
      <alignment horizontal="center"/>
      <protection locked="0"/>
    </xf>
    <xf numFmtId="165" fontId="13" fillId="6" borderId="79" xfId="6" applyNumberFormat="1" applyFont="1" applyFill="1" applyBorder="1" applyAlignment="1" applyProtection="1">
      <alignment horizontal="center"/>
      <protection locked="0"/>
    </xf>
    <xf numFmtId="165" fontId="13" fillId="6" borderId="88" xfId="6" applyNumberFormat="1" applyFont="1" applyFill="1" applyBorder="1" applyAlignment="1" applyProtection="1">
      <alignment horizontal="center"/>
      <protection locked="0"/>
    </xf>
    <xf numFmtId="165" fontId="13" fillId="6" borderId="91" xfId="6" applyNumberFormat="1" applyFont="1" applyFill="1" applyBorder="1" applyAlignment="1" applyProtection="1">
      <alignment horizontal="center"/>
      <protection locked="0"/>
    </xf>
    <xf numFmtId="165" fontId="13" fillId="7" borderId="91" xfId="6" applyNumberFormat="1" applyFont="1" applyFill="1" applyBorder="1" applyAlignment="1" applyProtection="1">
      <alignment horizontal="center"/>
      <protection locked="0"/>
    </xf>
    <xf numFmtId="165" fontId="13" fillId="6" borderId="36" xfId="6" applyNumberFormat="1" applyFont="1" applyFill="1" applyBorder="1" applyAlignment="1" applyProtection="1">
      <alignment horizontal="center"/>
      <protection locked="0"/>
    </xf>
    <xf numFmtId="165" fontId="13" fillId="10" borderId="81" xfId="6" applyNumberFormat="1" applyFont="1" applyFill="1" applyBorder="1" applyAlignment="1" applyProtection="1">
      <alignment horizontal="center"/>
      <protection locked="0"/>
    </xf>
    <xf numFmtId="165" fontId="13" fillId="10" borderId="60" xfId="6" applyNumberFormat="1" applyFont="1" applyFill="1" applyBorder="1" applyAlignment="1" applyProtection="1">
      <alignment horizontal="center"/>
      <protection locked="0"/>
    </xf>
    <xf numFmtId="165" fontId="13" fillId="10" borderId="58" xfId="6" applyNumberFormat="1" applyFont="1" applyFill="1" applyBorder="1" applyAlignment="1" applyProtection="1">
      <alignment horizontal="center"/>
      <protection locked="0"/>
    </xf>
    <xf numFmtId="165" fontId="12" fillId="10" borderId="58" xfId="6" applyNumberFormat="1" applyFont="1" applyFill="1" applyBorder="1" applyAlignment="1">
      <alignment horizontal="center"/>
    </xf>
    <xf numFmtId="165" fontId="13" fillId="10" borderId="58" xfId="6" applyNumberFormat="1" applyFont="1" applyFill="1" applyBorder="1" applyAlignment="1" applyProtection="1">
      <alignment horizontal="center" wrapText="1"/>
      <protection locked="0"/>
    </xf>
    <xf numFmtId="165" fontId="13" fillId="10" borderId="81" xfId="6" applyNumberFormat="1" applyFont="1" applyFill="1" applyBorder="1" applyAlignment="1" applyProtection="1">
      <alignment horizontal="center" wrapText="1"/>
      <protection locked="0"/>
    </xf>
    <xf numFmtId="3" fontId="6" fillId="10" borderId="81" xfId="0" applyNumberFormat="1" applyFont="1" applyFill="1" applyBorder="1" applyAlignment="1">
      <alignment horizontal="center" vertical="center"/>
    </xf>
    <xf numFmtId="165" fontId="6" fillId="10" borderId="81" xfId="0" applyNumberFormat="1" applyFont="1" applyFill="1" applyBorder="1" applyAlignment="1">
      <alignment horizontal="center"/>
    </xf>
    <xf numFmtId="165" fontId="6" fillId="6" borderId="35" xfId="0" applyNumberFormat="1" applyFont="1" applyFill="1" applyBorder="1" applyAlignment="1">
      <alignment horizontal="center"/>
    </xf>
    <xf numFmtId="165" fontId="13" fillId="10" borderId="81" xfId="1" applyNumberFormat="1" applyFont="1" applyFill="1" applyBorder="1" applyAlignment="1" applyProtection="1">
      <alignment horizontal="center"/>
      <protection locked="0"/>
    </xf>
    <xf numFmtId="165" fontId="14" fillId="7" borderId="52" xfId="0" applyNumberFormat="1" applyFont="1" applyFill="1" applyBorder="1" applyAlignment="1">
      <alignment horizontal="center"/>
    </xf>
    <xf numFmtId="165" fontId="12" fillId="11" borderId="52" xfId="1" applyNumberFormat="1" applyFont="1" applyFill="1" applyBorder="1" applyAlignment="1">
      <alignment horizontal="center"/>
    </xf>
    <xf numFmtId="165" fontId="12" fillId="11" borderId="52" xfId="6" applyNumberFormat="1" applyFont="1" applyFill="1" applyBorder="1" applyAlignment="1">
      <alignment horizontal="center"/>
    </xf>
    <xf numFmtId="165" fontId="13" fillId="11" borderId="52" xfId="6" applyNumberFormat="1" applyFont="1" applyFill="1" applyBorder="1" applyAlignment="1" applyProtection="1">
      <alignment horizontal="center"/>
      <protection locked="0"/>
    </xf>
    <xf numFmtId="165" fontId="13" fillId="6" borderId="88" xfId="6" applyNumberFormat="1" applyFont="1" applyFill="1" applyBorder="1" applyAlignment="1" applyProtection="1">
      <alignment horizontal="center" wrapText="1"/>
      <protection locked="0"/>
    </xf>
    <xf numFmtId="165" fontId="13" fillId="6" borderId="89" xfId="6" applyNumberFormat="1" applyFont="1" applyFill="1" applyBorder="1" applyAlignment="1" applyProtection="1">
      <alignment horizontal="center" wrapText="1"/>
      <protection locked="0"/>
    </xf>
    <xf numFmtId="165" fontId="13" fillId="7" borderId="89" xfId="6" applyNumberFormat="1" applyFont="1" applyFill="1" applyBorder="1" applyAlignment="1" applyProtection="1">
      <alignment horizontal="center" wrapText="1"/>
      <protection locked="0"/>
    </xf>
    <xf numFmtId="165" fontId="13" fillId="6" borderId="90" xfId="6" applyNumberFormat="1" applyFont="1" applyFill="1" applyBorder="1" applyAlignment="1" applyProtection="1">
      <alignment horizontal="center" wrapText="1"/>
      <protection locked="0"/>
    </xf>
    <xf numFmtId="165" fontId="18" fillId="12" borderId="52" xfId="6" applyNumberFormat="1" applyFont="1" applyFill="1" applyBorder="1" applyAlignment="1" applyProtection="1">
      <alignment horizontal="center" wrapText="1"/>
      <protection locked="0"/>
    </xf>
    <xf numFmtId="165" fontId="18" fillId="12" borderId="85" xfId="6" applyNumberFormat="1" applyFont="1" applyFill="1" applyBorder="1" applyAlignment="1" applyProtection="1">
      <alignment horizontal="center" wrapText="1"/>
      <protection locked="0"/>
    </xf>
    <xf numFmtId="165" fontId="18" fillId="13" borderId="48" xfId="6" applyNumberFormat="1" applyFont="1" applyFill="1" applyBorder="1" applyAlignment="1" applyProtection="1">
      <alignment horizontal="center" wrapText="1"/>
      <protection locked="0"/>
    </xf>
    <xf numFmtId="165" fontId="18" fillId="13" borderId="52" xfId="6" applyNumberFormat="1" applyFont="1" applyFill="1" applyBorder="1" applyAlignment="1" applyProtection="1">
      <alignment horizontal="center" wrapText="1"/>
      <protection locked="0"/>
    </xf>
    <xf numFmtId="165" fontId="18" fillId="9" borderId="52" xfId="6" applyNumberFormat="1" applyFont="1" applyFill="1" applyBorder="1" applyAlignment="1" applyProtection="1">
      <alignment horizontal="center" wrapText="1"/>
      <protection locked="0"/>
    </xf>
    <xf numFmtId="165" fontId="19" fillId="12" borderId="52" xfId="1" applyNumberFormat="1" applyFont="1" applyFill="1" applyBorder="1" applyAlignment="1">
      <alignment horizontal="center"/>
    </xf>
    <xf numFmtId="165" fontId="12" fillId="11" borderId="48" xfId="1" applyNumberFormat="1" applyFont="1" applyFill="1" applyBorder="1" applyAlignment="1">
      <alignment horizontal="center"/>
    </xf>
    <xf numFmtId="165" fontId="12" fillId="11" borderId="58" xfId="1" applyNumberFormat="1" applyFont="1" applyFill="1" applyBorder="1" applyAlignment="1">
      <alignment horizontal="center"/>
    </xf>
    <xf numFmtId="165" fontId="12" fillId="14" borderId="52" xfId="1" applyNumberFormat="1" applyFont="1" applyFill="1" applyBorder="1" applyAlignment="1">
      <alignment horizontal="center"/>
    </xf>
    <xf numFmtId="165" fontId="12" fillId="11" borderId="48" xfId="6" applyNumberFormat="1" applyFont="1" applyFill="1" applyBorder="1" applyAlignment="1">
      <alignment horizontal="center"/>
    </xf>
    <xf numFmtId="165" fontId="12" fillId="11" borderId="58" xfId="6" applyNumberFormat="1" applyFont="1" applyFill="1" applyBorder="1" applyAlignment="1">
      <alignment horizontal="center"/>
    </xf>
    <xf numFmtId="165" fontId="12" fillId="14" borderId="52" xfId="6" applyNumberFormat="1" applyFont="1" applyFill="1" applyBorder="1" applyAlignment="1">
      <alignment horizontal="center"/>
    </xf>
    <xf numFmtId="165" fontId="19" fillId="12" borderId="52" xfId="6" applyNumberFormat="1" applyFont="1" applyFill="1" applyBorder="1" applyAlignment="1">
      <alignment horizontal="center"/>
    </xf>
    <xf numFmtId="165" fontId="13" fillId="11" borderId="48" xfId="6" applyNumberFormat="1" applyFont="1" applyFill="1" applyBorder="1" applyAlignment="1" applyProtection="1">
      <alignment horizontal="center"/>
      <protection locked="0"/>
    </xf>
    <xf numFmtId="165" fontId="13" fillId="14" borderId="52" xfId="6" applyNumberFormat="1" applyFont="1" applyFill="1" applyBorder="1" applyAlignment="1" applyProtection="1">
      <alignment horizontal="center"/>
      <protection locked="0"/>
    </xf>
    <xf numFmtId="165" fontId="18" fillId="12" borderId="52" xfId="6" applyNumberFormat="1" applyFont="1" applyFill="1" applyBorder="1" applyAlignment="1" applyProtection="1">
      <alignment horizontal="center"/>
      <protection locked="0"/>
    </xf>
    <xf numFmtId="165" fontId="18" fillId="12" borderId="85" xfId="6" applyNumberFormat="1" applyFont="1" applyFill="1" applyBorder="1" applyAlignment="1" applyProtection="1">
      <alignment horizontal="center"/>
      <protection locked="0"/>
    </xf>
    <xf numFmtId="165" fontId="13" fillId="14" borderId="85" xfId="6" applyNumberFormat="1" applyFont="1" applyFill="1" applyBorder="1" applyAlignment="1" applyProtection="1">
      <alignment horizontal="center"/>
      <protection locked="0"/>
    </xf>
    <xf numFmtId="165" fontId="13" fillId="11" borderId="45" xfId="6" applyNumberFormat="1" applyFont="1" applyFill="1" applyBorder="1" applyAlignment="1" applyProtection="1">
      <alignment horizontal="center" wrapText="1"/>
      <protection locked="0"/>
    </xf>
    <xf numFmtId="165" fontId="13" fillId="11" borderId="49" xfId="6" applyNumberFormat="1" applyFont="1" applyFill="1" applyBorder="1" applyAlignment="1" applyProtection="1">
      <alignment horizontal="center" wrapText="1"/>
      <protection locked="0"/>
    </xf>
    <xf numFmtId="165" fontId="13" fillId="11" borderId="53" xfId="6" applyNumberFormat="1" applyFont="1" applyFill="1" applyBorder="1" applyAlignment="1" applyProtection="1">
      <alignment horizontal="center" wrapText="1"/>
      <protection locked="0"/>
    </xf>
    <xf numFmtId="165" fontId="18" fillId="12" borderId="49" xfId="6" applyNumberFormat="1" applyFont="1" applyFill="1" applyBorder="1" applyAlignment="1" applyProtection="1">
      <alignment horizontal="center" wrapText="1"/>
      <protection locked="0"/>
    </xf>
    <xf numFmtId="165" fontId="13" fillId="11" borderId="52" xfId="6" applyNumberFormat="1" applyFont="1" applyFill="1" applyBorder="1" applyAlignment="1" applyProtection="1">
      <alignment horizontal="center" wrapText="1"/>
      <protection locked="0"/>
    </xf>
    <xf numFmtId="165" fontId="18" fillId="12" borderId="58" xfId="6" applyNumberFormat="1" applyFont="1" applyFill="1" applyBorder="1" applyAlignment="1" applyProtection="1">
      <alignment horizontal="center" wrapText="1"/>
      <protection locked="0"/>
    </xf>
    <xf numFmtId="165" fontId="13" fillId="14" borderId="52" xfId="6" applyNumberFormat="1" applyFont="1" applyFill="1" applyBorder="1" applyAlignment="1" applyProtection="1">
      <alignment horizontal="center" wrapText="1"/>
      <protection locked="0"/>
    </xf>
    <xf numFmtId="165" fontId="13" fillId="11" borderId="48" xfId="6" applyNumberFormat="1" applyFont="1" applyFill="1" applyBorder="1" applyAlignment="1" applyProtection="1">
      <alignment horizontal="center" wrapText="1"/>
      <protection locked="0"/>
    </xf>
    <xf numFmtId="0" fontId="0" fillId="0" borderId="49" xfId="0" applyFill="1" applyBorder="1"/>
    <xf numFmtId="0" fontId="0" fillId="7" borderId="49" xfId="0" applyFill="1" applyBorder="1"/>
    <xf numFmtId="0" fontId="0" fillId="0" borderId="53" xfId="0" applyFill="1" applyBorder="1"/>
    <xf numFmtId="0" fontId="0" fillId="0" borderId="51" xfId="0" applyFill="1" applyBorder="1"/>
    <xf numFmtId="165" fontId="22" fillId="12" borderId="60" xfId="0" applyNumberFormat="1" applyFont="1" applyFill="1" applyBorder="1" applyAlignment="1">
      <alignment horizontal="center"/>
    </xf>
    <xf numFmtId="165" fontId="6" fillId="14" borderId="60" xfId="0" applyNumberFormat="1" applyFont="1" applyFill="1" applyBorder="1" applyAlignment="1">
      <alignment horizontal="center"/>
    </xf>
    <xf numFmtId="165" fontId="6" fillId="11" borderId="60" xfId="0" applyNumberFormat="1" applyFont="1" applyFill="1" applyBorder="1" applyAlignment="1">
      <alignment horizontal="center"/>
    </xf>
    <xf numFmtId="0" fontId="0" fillId="0" borderId="0" xfId="0" applyFill="1" applyAlignment="1">
      <alignment vertical="top" wrapText="1"/>
    </xf>
    <xf numFmtId="0" fontId="0" fillId="0" borderId="0" xfId="0" applyFill="1" applyBorder="1" applyAlignment="1">
      <alignment vertical="top" wrapText="1"/>
    </xf>
    <xf numFmtId="0" fontId="23" fillId="0" borderId="0" xfId="0" applyFont="1" applyFill="1" applyBorder="1" applyAlignment="1">
      <alignment vertical="center" wrapText="1"/>
    </xf>
    <xf numFmtId="0" fontId="29" fillId="20" borderId="59" xfId="0" applyFont="1" applyFill="1" applyBorder="1" applyAlignment="1">
      <alignment horizontal="center" vertical="center"/>
    </xf>
    <xf numFmtId="0" fontId="27" fillId="20" borderId="59" xfId="0" applyFont="1" applyFill="1" applyBorder="1" applyAlignment="1">
      <alignment horizontal="center" vertical="center"/>
    </xf>
    <xf numFmtId="165" fontId="13" fillId="10" borderId="59" xfId="6" applyNumberFormat="1" applyFont="1" applyFill="1" applyBorder="1" applyAlignment="1" applyProtection="1">
      <alignment horizontal="center" wrapText="1"/>
      <protection locked="0"/>
    </xf>
    <xf numFmtId="0" fontId="14" fillId="17" borderId="93" xfId="10" applyFont="1" applyAlignment="1">
      <alignment horizontal="center" vertical="center"/>
    </xf>
    <xf numFmtId="0" fontId="2" fillId="0" borderId="8" xfId="4" applyFont="1" applyFill="1" applyBorder="1" applyAlignment="1" applyProtection="1">
      <alignment vertical="center"/>
      <protection locked="0"/>
    </xf>
    <xf numFmtId="0" fontId="2" fillId="0" borderId="0" xfId="4" applyFont="1" applyFill="1" applyBorder="1" applyAlignment="1" applyProtection="1">
      <alignment vertical="center"/>
      <protection locked="0"/>
    </xf>
    <xf numFmtId="0" fontId="30" fillId="0" borderId="36" xfId="0" applyFont="1" applyBorder="1" applyAlignment="1">
      <alignment horizontal="center" vertical="center"/>
    </xf>
    <xf numFmtId="0" fontId="23" fillId="0" borderId="36" xfId="0" applyFont="1" applyBorder="1" applyAlignment="1">
      <alignment horizontal="center" vertical="center"/>
    </xf>
    <xf numFmtId="0" fontId="31" fillId="0" borderId="36" xfId="0" applyFont="1" applyBorder="1" applyAlignment="1">
      <alignment horizontal="center" vertical="center"/>
    </xf>
    <xf numFmtId="0" fontId="31" fillId="0" borderId="59" xfId="0" applyFont="1" applyBorder="1" applyAlignment="1">
      <alignment horizontal="center" vertical="center"/>
    </xf>
    <xf numFmtId="0" fontId="32" fillId="0" borderId="23" xfId="6" applyFont="1" applyFill="1" applyBorder="1" applyAlignment="1" applyProtection="1">
      <alignment horizontal="center"/>
      <protection locked="0"/>
    </xf>
    <xf numFmtId="0" fontId="23" fillId="0" borderId="25" xfId="0" applyFont="1" applyFill="1" applyBorder="1" applyAlignment="1">
      <alignment horizontal="center"/>
    </xf>
    <xf numFmtId="0" fontId="32" fillId="0" borderId="32" xfId="6" applyFont="1" applyFill="1" applyBorder="1" applyAlignment="1" applyProtection="1">
      <alignment horizontal="center"/>
      <protection locked="0"/>
    </xf>
    <xf numFmtId="0" fontId="23" fillId="0" borderId="34" xfId="0" applyFont="1" applyFill="1" applyBorder="1" applyAlignment="1">
      <alignment horizontal="center"/>
    </xf>
    <xf numFmtId="0" fontId="24" fillId="0" borderId="36" xfId="0" applyFont="1" applyBorder="1" applyAlignment="1">
      <alignment horizontal="center" vertical="center"/>
    </xf>
    <xf numFmtId="3" fontId="23" fillId="0" borderId="36" xfId="0" applyNumberFormat="1" applyFont="1" applyBorder="1" applyAlignment="1">
      <alignment horizontal="center" vertical="center"/>
    </xf>
    <xf numFmtId="3" fontId="31" fillId="0" borderId="59" xfId="0" applyNumberFormat="1" applyFont="1" applyBorder="1" applyAlignment="1">
      <alignment horizontal="center" vertical="center"/>
    </xf>
    <xf numFmtId="3" fontId="32" fillId="0" borderId="32" xfId="6" applyNumberFormat="1" applyFont="1" applyFill="1" applyBorder="1" applyAlignment="1" applyProtection="1">
      <alignment horizontal="center" vertical="center"/>
      <protection locked="0"/>
    </xf>
    <xf numFmtId="0" fontId="30" fillId="0" borderId="36" xfId="0" applyFont="1" applyFill="1" applyBorder="1" applyAlignment="1">
      <alignment horizontal="center" vertical="center"/>
    </xf>
    <xf numFmtId="0" fontId="23" fillId="0" borderId="36" xfId="0" applyFont="1" applyFill="1" applyBorder="1" applyAlignment="1">
      <alignment horizontal="center" vertical="center"/>
    </xf>
    <xf numFmtId="0" fontId="31" fillId="0" borderId="36" xfId="0" applyFont="1" applyFill="1" applyBorder="1" applyAlignment="1">
      <alignment horizontal="center" vertical="center"/>
    </xf>
    <xf numFmtId="0" fontId="31" fillId="0" borderId="59" xfId="0" applyFont="1" applyFill="1" applyBorder="1" applyAlignment="1">
      <alignment horizontal="center" vertical="center"/>
    </xf>
    <xf numFmtId="165" fontId="33" fillId="12" borderId="52" xfId="6" applyNumberFormat="1" applyFont="1" applyFill="1" applyBorder="1" applyAlignment="1" applyProtection="1">
      <alignment horizontal="center" wrapText="1"/>
      <protection locked="0"/>
    </xf>
    <xf numFmtId="0" fontId="32" fillId="7" borderId="32" xfId="6" applyFont="1" applyFill="1" applyBorder="1" applyAlignment="1" applyProtection="1">
      <alignment horizontal="center" vertical="center"/>
      <protection locked="0"/>
    </xf>
    <xf numFmtId="0" fontId="23" fillId="7" borderId="34" xfId="0" applyFont="1" applyFill="1" applyBorder="1" applyAlignment="1">
      <alignment horizontal="center"/>
    </xf>
    <xf numFmtId="0" fontId="32" fillId="0" borderId="32" xfId="6" applyFont="1" applyFill="1" applyBorder="1" applyAlignment="1" applyProtection="1">
      <alignment horizontal="center" vertical="center"/>
      <protection locked="0"/>
    </xf>
    <xf numFmtId="0" fontId="32" fillId="0" borderId="32" xfId="6" applyFont="1" applyFill="1" applyBorder="1" applyAlignment="1" applyProtection="1">
      <alignment horizontal="center" vertical="center"/>
    </xf>
    <xf numFmtId="0" fontId="32" fillId="0" borderId="42" xfId="6" applyFont="1" applyFill="1" applyBorder="1" applyAlignment="1" applyProtection="1">
      <alignment horizontal="center" vertical="center"/>
      <protection locked="0"/>
    </xf>
    <xf numFmtId="0" fontId="32" fillId="0" borderId="94" xfId="0" applyFont="1" applyFill="1" applyBorder="1" applyAlignment="1">
      <alignment horizontal="center"/>
    </xf>
    <xf numFmtId="165" fontId="33" fillId="12" borderId="58" xfId="6" applyNumberFormat="1" applyFont="1" applyFill="1" applyBorder="1" applyAlignment="1" applyProtection="1">
      <alignment horizontal="center" wrapText="1"/>
      <protection locked="0"/>
    </xf>
    <xf numFmtId="0" fontId="40" fillId="0" borderId="46" xfId="6" applyFont="1" applyFill="1" applyBorder="1" applyAlignment="1" applyProtection="1">
      <alignment horizontal="center"/>
      <protection locked="0"/>
    </xf>
    <xf numFmtId="0" fontId="40" fillId="0" borderId="50" xfId="6" applyFont="1" applyFill="1" applyBorder="1" applyAlignment="1" applyProtection="1">
      <alignment horizontal="center"/>
      <protection locked="0"/>
    </xf>
    <xf numFmtId="3" fontId="40" fillId="0" borderId="50" xfId="6" applyNumberFormat="1" applyFont="1" applyFill="1" applyBorder="1" applyAlignment="1" applyProtection="1">
      <alignment horizontal="center" vertical="center"/>
      <protection locked="0"/>
    </xf>
    <xf numFmtId="0" fontId="40" fillId="7" borderId="50" xfId="6" applyFont="1" applyFill="1" applyBorder="1" applyAlignment="1" applyProtection="1">
      <alignment horizontal="center" vertical="center"/>
      <protection locked="0"/>
    </xf>
    <xf numFmtId="0" fontId="40" fillId="0" borderId="50" xfId="6" applyFont="1" applyFill="1" applyBorder="1" applyAlignment="1" applyProtection="1">
      <alignment horizontal="center" vertical="center"/>
      <protection locked="0"/>
    </xf>
    <xf numFmtId="0" fontId="40" fillId="0" borderId="50" xfId="6" applyFont="1" applyFill="1" applyBorder="1" applyAlignment="1" applyProtection="1">
      <alignment horizontal="center" vertical="center"/>
    </xf>
    <xf numFmtId="0" fontId="40" fillId="0" borderId="32" xfId="6" applyFont="1" applyFill="1" applyBorder="1" applyAlignment="1" applyProtection="1">
      <alignment horizontal="center" vertical="center"/>
      <protection locked="0"/>
    </xf>
    <xf numFmtId="0" fontId="23" fillId="0" borderId="0" xfId="0" applyFont="1" applyFill="1" applyBorder="1" applyAlignment="1">
      <alignment vertical="top" wrapText="1"/>
    </xf>
    <xf numFmtId="0" fontId="33" fillId="12" borderId="36" xfId="0" applyFont="1" applyFill="1" applyBorder="1" applyAlignment="1">
      <alignment horizontal="center" vertical="center" wrapText="1"/>
    </xf>
    <xf numFmtId="0" fontId="33" fillId="12" borderId="79" xfId="0" applyFont="1" applyFill="1" applyBorder="1" applyAlignment="1">
      <alignment horizontal="center" vertical="center" wrapText="1"/>
    </xf>
    <xf numFmtId="0" fontId="33" fillId="12" borderId="79" xfId="0" applyFont="1" applyFill="1" applyBorder="1" applyAlignment="1">
      <alignment horizontal="center" vertical="center"/>
    </xf>
    <xf numFmtId="0" fontId="24" fillId="11" borderId="79" xfId="0" applyFont="1" applyFill="1" applyBorder="1" applyAlignment="1">
      <alignment horizontal="center" vertical="center" wrapText="1"/>
    </xf>
    <xf numFmtId="165" fontId="33" fillId="11" borderId="48" xfId="6" applyNumberFormat="1" applyFont="1" applyFill="1" applyBorder="1" applyAlignment="1" applyProtection="1">
      <alignment horizontal="center" wrapText="1"/>
      <protection locked="0"/>
    </xf>
    <xf numFmtId="165" fontId="33" fillId="11" borderId="52" xfId="6" applyNumberFormat="1" applyFont="1" applyFill="1" applyBorder="1" applyAlignment="1" applyProtection="1">
      <alignment horizontal="center" wrapText="1"/>
      <protection locked="0"/>
    </xf>
    <xf numFmtId="0" fontId="30" fillId="11" borderId="79" xfId="0" applyFont="1" applyFill="1" applyBorder="1" applyAlignment="1">
      <alignment horizontal="center" vertical="center"/>
    </xf>
    <xf numFmtId="0" fontId="24" fillId="11" borderId="36" xfId="0" applyFont="1" applyFill="1" applyBorder="1" applyAlignment="1">
      <alignment horizontal="center" vertical="center" wrapText="1"/>
    </xf>
    <xf numFmtId="165" fontId="12" fillId="6" borderId="88" xfId="1" applyNumberFormat="1" applyFont="1" applyFill="1" applyBorder="1" applyAlignment="1">
      <alignment horizontal="center"/>
    </xf>
    <xf numFmtId="165" fontId="12" fillId="6" borderId="91" xfId="1" applyNumberFormat="1" applyFont="1" applyFill="1" applyBorder="1" applyAlignment="1">
      <alignment horizontal="center"/>
    </xf>
    <xf numFmtId="165" fontId="12" fillId="7" borderId="91" xfId="1" applyNumberFormat="1" applyFont="1" applyFill="1" applyBorder="1" applyAlignment="1">
      <alignment horizontal="center"/>
    </xf>
    <xf numFmtId="165" fontId="12" fillId="6" borderId="36" xfId="1" applyNumberFormat="1" applyFont="1" applyFill="1" applyBorder="1" applyAlignment="1">
      <alignment horizontal="center"/>
    </xf>
    <xf numFmtId="165" fontId="12" fillId="6" borderId="88" xfId="6" applyNumberFormat="1" applyFont="1" applyFill="1" applyBorder="1" applyAlignment="1">
      <alignment horizontal="center"/>
    </xf>
    <xf numFmtId="165" fontId="12" fillId="6" borderId="89" xfId="6" applyNumberFormat="1" applyFont="1" applyFill="1" applyBorder="1" applyAlignment="1">
      <alignment horizontal="center"/>
    </xf>
    <xf numFmtId="165" fontId="12" fillId="7" borderId="89" xfId="6" applyNumberFormat="1" applyFont="1" applyFill="1" applyBorder="1" applyAlignment="1">
      <alignment horizontal="center"/>
    </xf>
    <xf numFmtId="165" fontId="12" fillId="6" borderId="90" xfId="6" applyNumberFormat="1" applyFont="1" applyFill="1" applyBorder="1" applyAlignment="1">
      <alignment horizontal="center"/>
    </xf>
    <xf numFmtId="10" fontId="0" fillId="0" borderId="0" xfId="0" applyNumberFormat="1" applyFill="1"/>
    <xf numFmtId="9" fontId="0" fillId="0" borderId="0" xfId="0" applyNumberFormat="1" applyFill="1"/>
    <xf numFmtId="0" fontId="15" fillId="0" borderId="0" xfId="0" applyFont="1"/>
    <xf numFmtId="0" fontId="2" fillId="0" borderId="48" xfId="0" applyFont="1" applyFill="1" applyBorder="1" applyAlignment="1">
      <alignment horizontal="center" vertical="center"/>
    </xf>
    <xf numFmtId="0" fontId="2" fillId="0" borderId="52" xfId="0" applyFont="1" applyFill="1" applyBorder="1" applyAlignment="1">
      <alignment horizontal="center" vertical="center"/>
    </xf>
    <xf numFmtId="0" fontId="2" fillId="0" borderId="58" xfId="0" applyFont="1" applyFill="1" applyBorder="1" applyAlignment="1">
      <alignment horizontal="center" vertical="center"/>
    </xf>
    <xf numFmtId="0" fontId="10" fillId="6" borderId="26" xfId="5" applyFont="1" applyFill="1" applyBorder="1" applyAlignment="1">
      <alignment horizontal="center" vertical="center" textRotation="90" wrapText="1"/>
    </xf>
    <xf numFmtId="0" fontId="10" fillId="6" borderId="35" xfId="5" applyFont="1" applyFill="1" applyBorder="1" applyAlignment="1">
      <alignment horizontal="center" vertical="center" textRotation="90" wrapText="1"/>
    </xf>
    <xf numFmtId="0" fontId="10" fillId="6" borderId="59" xfId="5" applyFont="1" applyFill="1" applyBorder="1" applyAlignment="1">
      <alignment horizontal="center" vertical="center" textRotation="90" wrapText="1"/>
    </xf>
    <xf numFmtId="0" fontId="8" fillId="8" borderId="64" xfId="5" applyFont="1" applyFill="1" applyBorder="1" applyAlignment="1" applyProtection="1">
      <alignment horizontal="center" vertical="center" wrapText="1"/>
      <protection locked="0"/>
    </xf>
    <xf numFmtId="0" fontId="8" fillId="8" borderId="84" xfId="5" applyFont="1" applyFill="1" applyBorder="1" applyAlignment="1" applyProtection="1">
      <alignment horizontal="center" vertical="center" wrapText="1"/>
      <protection locked="0"/>
    </xf>
    <xf numFmtId="0" fontId="8" fillId="8" borderId="65" xfId="5" applyFont="1" applyFill="1" applyBorder="1" applyAlignment="1" applyProtection="1">
      <alignment horizontal="center" vertical="center" wrapText="1"/>
      <protection locked="0"/>
    </xf>
    <xf numFmtId="0" fontId="8" fillId="8" borderId="66" xfId="5" applyFont="1" applyFill="1" applyBorder="1" applyAlignment="1" applyProtection="1">
      <alignment horizontal="center" vertical="center" wrapText="1"/>
      <protection locked="0"/>
    </xf>
    <xf numFmtId="0" fontId="2" fillId="8" borderId="4" xfId="2" applyFont="1" applyFill="1" applyBorder="1" applyAlignment="1" applyProtection="1">
      <alignment horizontal="center" vertical="center" wrapText="1"/>
      <protection locked="0"/>
    </xf>
    <xf numFmtId="0" fontId="2" fillId="8" borderId="5" xfId="2" applyFont="1" applyFill="1" applyBorder="1" applyAlignment="1" applyProtection="1">
      <alignment horizontal="center" vertical="center" wrapText="1"/>
      <protection locked="0"/>
    </xf>
    <xf numFmtId="0" fontId="2" fillId="8" borderId="6" xfId="2" applyFont="1" applyFill="1" applyBorder="1" applyAlignment="1" applyProtection="1">
      <alignment horizontal="center" vertical="center" wrapText="1"/>
      <protection locked="0"/>
    </xf>
    <xf numFmtId="0" fontId="8" fillId="0" borderId="3" xfId="6" applyFont="1" applyFill="1" applyBorder="1" applyAlignment="1" applyProtection="1">
      <alignment horizontal="center" vertical="center" wrapText="1"/>
      <protection locked="0"/>
    </xf>
    <xf numFmtId="0" fontId="8" fillId="0" borderId="36" xfId="6" applyFont="1" applyFill="1" applyBorder="1" applyAlignment="1" applyProtection="1">
      <alignment horizontal="center" vertical="center" wrapText="1"/>
      <protection locked="0"/>
    </xf>
    <xf numFmtId="0" fontId="2" fillId="8" borderId="0" xfId="3" applyFont="1" applyFill="1" applyBorder="1" applyAlignment="1" applyProtection="1">
      <alignment horizontal="center" vertical="center" wrapText="1"/>
      <protection locked="0"/>
    </xf>
    <xf numFmtId="0" fontId="2" fillId="6" borderId="26" xfId="3" applyFont="1" applyFill="1" applyBorder="1" applyAlignment="1" applyProtection="1">
      <alignment horizontal="center" vertical="center" wrapText="1"/>
      <protection locked="0"/>
    </xf>
    <xf numFmtId="0" fontId="2" fillId="6" borderId="35" xfId="3" applyFont="1" applyFill="1" applyBorder="1" applyAlignment="1" applyProtection="1">
      <alignment horizontal="center" vertical="center" wrapText="1"/>
      <protection locked="0"/>
    </xf>
    <xf numFmtId="0" fontId="2" fillId="6" borderId="59" xfId="3" applyFont="1" applyFill="1" applyBorder="1" applyAlignment="1" applyProtection="1">
      <alignment horizontal="center" vertical="center" wrapText="1"/>
      <protection locked="0"/>
    </xf>
    <xf numFmtId="0" fontId="2" fillId="8" borderId="9" xfId="2" applyFont="1" applyFill="1" applyBorder="1" applyAlignment="1" applyProtection="1">
      <alignment horizontal="center" vertical="center" wrapText="1"/>
      <protection locked="0"/>
    </xf>
    <xf numFmtId="0" fontId="2" fillId="8" borderId="13" xfId="2" applyFont="1" applyFill="1" applyBorder="1" applyAlignment="1" applyProtection="1">
      <alignment horizontal="center" vertical="center" wrapText="1"/>
      <protection locked="0"/>
    </xf>
    <xf numFmtId="0" fontId="2" fillId="8" borderId="9" xfId="2" applyFont="1" applyFill="1" applyBorder="1" applyAlignment="1">
      <alignment horizontal="center" vertical="center" wrapText="1"/>
    </xf>
    <xf numFmtId="0" fontId="2" fillId="8" borderId="13" xfId="2" applyFont="1" applyFill="1" applyBorder="1" applyAlignment="1">
      <alignment horizontal="center" vertical="center" wrapText="1"/>
    </xf>
    <xf numFmtId="0" fontId="2" fillId="6" borderId="26" xfId="2" applyFont="1" applyFill="1" applyBorder="1" applyAlignment="1">
      <alignment horizontal="center" vertical="center" wrapText="1"/>
    </xf>
    <xf numFmtId="0" fontId="2" fillId="6" borderId="35" xfId="2" applyFont="1" applyFill="1" applyBorder="1" applyAlignment="1">
      <alignment horizontal="center" vertical="center" wrapText="1"/>
    </xf>
    <xf numFmtId="0" fontId="10" fillId="8" borderId="71" xfId="5" applyFont="1" applyFill="1" applyBorder="1" applyAlignment="1">
      <alignment horizontal="center" vertical="center" wrapText="1"/>
    </xf>
    <xf numFmtId="0" fontId="10" fillId="8" borderId="70" xfId="5" applyFont="1" applyFill="1" applyBorder="1" applyAlignment="1">
      <alignment horizontal="center" vertical="center" wrapText="1"/>
    </xf>
    <xf numFmtId="0" fontId="10" fillId="8" borderId="72" xfId="5" applyFont="1" applyFill="1" applyBorder="1" applyAlignment="1">
      <alignment horizontal="center" vertical="center" wrapText="1"/>
    </xf>
    <xf numFmtId="0" fontId="8" fillId="8" borderId="25" xfId="5" applyFont="1" applyFill="1" applyBorder="1" applyAlignment="1" applyProtection="1">
      <alignment horizontal="center" vertical="center" wrapText="1"/>
      <protection locked="0"/>
    </xf>
    <xf numFmtId="0" fontId="8" fillId="8" borderId="34" xfId="5" applyFont="1" applyFill="1" applyBorder="1" applyAlignment="1" applyProtection="1">
      <alignment horizontal="center" vertical="center" wrapText="1"/>
      <protection locked="0"/>
    </xf>
    <xf numFmtId="0" fontId="8" fillId="8" borderId="44" xfId="5" applyFont="1" applyFill="1" applyBorder="1" applyAlignment="1" applyProtection="1">
      <alignment horizontal="center" vertical="center" wrapText="1"/>
      <protection locked="0"/>
    </xf>
    <xf numFmtId="0" fontId="2" fillId="0" borderId="9" xfId="3" applyFont="1" applyFill="1" applyBorder="1" applyAlignment="1" applyProtection="1">
      <alignment horizontal="center" vertical="center" wrapText="1"/>
      <protection locked="0"/>
    </xf>
    <xf numFmtId="0" fontId="2" fillId="0" borderId="10" xfId="3" applyFont="1" applyFill="1" applyBorder="1" applyAlignment="1" applyProtection="1">
      <alignment horizontal="center" vertical="center" wrapText="1"/>
      <protection locked="0"/>
    </xf>
    <xf numFmtId="0" fontId="2" fillId="0" borderId="7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6" borderId="7" xfId="0" applyFont="1" applyFill="1" applyBorder="1" applyAlignment="1">
      <alignment horizontal="center" vertical="center"/>
    </xf>
    <xf numFmtId="0" fontId="2" fillId="6" borderId="17" xfId="0" applyFont="1" applyFill="1" applyBorder="1" applyAlignment="1">
      <alignment horizontal="center" vertical="center"/>
    </xf>
    <xf numFmtId="0" fontId="2" fillId="6" borderId="76" xfId="4" applyFont="1" applyFill="1" applyBorder="1" applyAlignment="1" applyProtection="1">
      <alignment horizontal="center" vertical="center" wrapText="1"/>
      <protection locked="0"/>
    </xf>
    <xf numFmtId="0" fontId="2" fillId="6" borderId="77" xfId="4" applyFont="1" applyFill="1" applyBorder="1" applyAlignment="1" applyProtection="1">
      <alignment horizontal="center" vertical="center" wrapText="1"/>
      <protection locked="0"/>
    </xf>
    <xf numFmtId="0" fontId="2" fillId="6" borderId="78" xfId="4" applyFont="1" applyFill="1" applyBorder="1" applyAlignment="1" applyProtection="1">
      <alignment horizontal="center" vertical="center" wrapText="1"/>
      <protection locked="0"/>
    </xf>
    <xf numFmtId="3" fontId="2" fillId="8" borderId="13" xfId="2" applyNumberFormat="1" applyFont="1" applyFill="1" applyBorder="1" applyAlignment="1" applyProtection="1">
      <alignment horizontal="center" vertical="center" wrapText="1"/>
      <protection locked="0"/>
    </xf>
    <xf numFmtId="0" fontId="2" fillId="0" borderId="13" xfId="3" applyFont="1" applyFill="1" applyBorder="1" applyAlignment="1" applyProtection="1">
      <alignment horizontal="center" vertical="center" wrapText="1"/>
      <protection locked="0"/>
    </xf>
    <xf numFmtId="0" fontId="2" fillId="8" borderId="26" xfId="3" applyFont="1" applyFill="1" applyBorder="1" applyAlignment="1" applyProtection="1">
      <alignment horizontal="center" vertical="center" wrapText="1"/>
      <protection locked="0"/>
    </xf>
    <xf numFmtId="0" fontId="2" fillId="8" borderId="35" xfId="3" applyFont="1" applyFill="1" applyBorder="1" applyAlignment="1" applyProtection="1">
      <alignment horizontal="center" vertical="center" wrapText="1"/>
      <protection locked="0"/>
    </xf>
    <xf numFmtId="0" fontId="2" fillId="8" borderId="59" xfId="3" applyFont="1" applyFill="1" applyBorder="1" applyAlignment="1" applyProtection="1">
      <alignment horizontal="center" vertical="center" wrapText="1"/>
      <protection locked="0"/>
    </xf>
    <xf numFmtId="0" fontId="2" fillId="0" borderId="4" xfId="0" applyFont="1" applyFill="1" applyBorder="1" applyAlignment="1">
      <alignment horizontal="center"/>
    </xf>
    <xf numFmtId="0" fontId="2" fillId="0" borderId="5" xfId="0" applyFont="1" applyFill="1" applyBorder="1" applyAlignment="1">
      <alignment horizontal="center"/>
    </xf>
    <xf numFmtId="0" fontId="2" fillId="0" borderId="6" xfId="0" applyFont="1" applyFill="1" applyBorder="1" applyAlignment="1">
      <alignment horizontal="center"/>
    </xf>
    <xf numFmtId="0" fontId="2" fillId="0" borderId="4" xfId="3" applyFont="1" applyFill="1" applyBorder="1" applyAlignment="1" applyProtection="1">
      <alignment horizontal="center" vertical="center" wrapText="1"/>
      <protection locked="0"/>
    </xf>
    <xf numFmtId="0" fontId="2" fillId="0" borderId="5" xfId="3" applyFont="1" applyFill="1" applyBorder="1" applyAlignment="1" applyProtection="1">
      <alignment horizontal="center" vertical="center" wrapText="1"/>
      <protection locked="0"/>
    </xf>
    <xf numFmtId="0" fontId="2" fillId="0" borderId="6" xfId="3" applyFont="1" applyFill="1" applyBorder="1" applyAlignment="1" applyProtection="1">
      <alignment horizontal="center" vertical="center" wrapText="1"/>
      <protection locked="0"/>
    </xf>
    <xf numFmtId="0" fontId="2" fillId="8" borderId="4" xfId="0" applyFont="1" applyFill="1" applyBorder="1" applyAlignment="1">
      <alignment horizontal="center"/>
    </xf>
    <xf numFmtId="0" fontId="2" fillId="8" borderId="5" xfId="0" applyFont="1" applyFill="1" applyBorder="1" applyAlignment="1">
      <alignment horizontal="center"/>
    </xf>
    <xf numFmtId="0" fontId="2" fillId="8" borderId="6" xfId="0" applyFont="1" applyFill="1" applyBorder="1" applyAlignment="1">
      <alignment horizontal="center"/>
    </xf>
    <xf numFmtId="0" fontId="2" fillId="8" borderId="4" xfId="3" applyFont="1" applyFill="1" applyBorder="1" applyAlignment="1" applyProtection="1">
      <alignment horizontal="center" vertical="center" wrapText="1"/>
      <protection locked="0"/>
    </xf>
    <xf numFmtId="0" fontId="2" fillId="8" borderId="5" xfId="3" applyFont="1" applyFill="1" applyBorder="1" applyAlignment="1" applyProtection="1">
      <alignment horizontal="center" vertical="center" wrapText="1"/>
      <protection locked="0"/>
    </xf>
    <xf numFmtId="0" fontId="2" fillId="8" borderId="6" xfId="3" applyFont="1" applyFill="1" applyBorder="1" applyAlignment="1" applyProtection="1">
      <alignment horizontal="center" vertical="center" wrapText="1"/>
      <protection locked="0"/>
    </xf>
    <xf numFmtId="0" fontId="2" fillId="0" borderId="14" xfId="4" applyFont="1" applyFill="1" applyBorder="1" applyAlignment="1" applyProtection="1">
      <alignment horizontal="center" vertical="center" wrapText="1"/>
      <protection locked="0"/>
    </xf>
    <xf numFmtId="0" fontId="2" fillId="0" borderId="29" xfId="4" applyFont="1" applyFill="1" applyBorder="1" applyAlignment="1" applyProtection="1">
      <alignment horizontal="center" vertical="center" wrapText="1"/>
      <protection locked="0"/>
    </xf>
    <xf numFmtId="0" fontId="2" fillId="0" borderId="37" xfId="4" applyFont="1" applyFill="1" applyBorder="1" applyAlignment="1" applyProtection="1">
      <alignment horizontal="center" vertical="center" wrapText="1"/>
      <protection locked="0"/>
    </xf>
    <xf numFmtId="0" fontId="2" fillId="0" borderId="16" xfId="4" applyFont="1" applyFill="1" applyBorder="1" applyAlignment="1" applyProtection="1">
      <alignment horizontal="center" vertical="center" wrapText="1"/>
      <protection locked="0"/>
    </xf>
    <xf numFmtId="0" fontId="2" fillId="0" borderId="31" xfId="4" applyFont="1" applyFill="1" applyBorder="1" applyAlignment="1" applyProtection="1">
      <alignment horizontal="center" vertical="center" wrapText="1"/>
      <protection locked="0"/>
    </xf>
    <xf numFmtId="0" fontId="2" fillId="0" borderId="39" xfId="4" applyFont="1" applyFill="1" applyBorder="1" applyAlignment="1" applyProtection="1">
      <alignment horizontal="center" vertical="center" wrapText="1"/>
      <protection locked="0"/>
    </xf>
    <xf numFmtId="0" fontId="2" fillId="0" borderId="19" xfId="4" applyFont="1" applyFill="1" applyBorder="1" applyAlignment="1" applyProtection="1">
      <alignment horizontal="center" vertical="center" wrapText="1"/>
      <protection locked="0"/>
    </xf>
    <xf numFmtId="0" fontId="2" fillId="6" borderId="26" xfId="4" applyFont="1" applyFill="1" applyBorder="1" applyAlignment="1" applyProtection="1">
      <alignment horizontal="center" vertical="center" wrapText="1"/>
      <protection locked="0"/>
    </xf>
    <xf numFmtId="0" fontId="2" fillId="6" borderId="35" xfId="4" applyFont="1" applyFill="1" applyBorder="1" applyAlignment="1" applyProtection="1">
      <alignment horizontal="center" vertical="center" wrapText="1"/>
      <protection locked="0"/>
    </xf>
    <xf numFmtId="0" fontId="2" fillId="0" borderId="20" xfId="3" applyFont="1" applyFill="1" applyBorder="1" applyAlignment="1" applyProtection="1">
      <alignment horizontal="center" vertical="center" wrapText="1"/>
      <protection locked="0"/>
    </xf>
    <xf numFmtId="0" fontId="2" fillId="0" borderId="32" xfId="3" applyFont="1" applyFill="1" applyBorder="1" applyAlignment="1" applyProtection="1">
      <alignment horizontal="center" vertical="center" wrapText="1"/>
      <protection locked="0"/>
    </xf>
    <xf numFmtId="0" fontId="2" fillId="0" borderId="40" xfId="3" applyFont="1" applyFill="1" applyBorder="1" applyAlignment="1" applyProtection="1">
      <alignment horizontal="center" vertical="center" wrapText="1"/>
      <protection locked="0"/>
    </xf>
    <xf numFmtId="0" fontId="2" fillId="6" borderId="48" xfId="3" applyFont="1" applyFill="1" applyBorder="1" applyAlignment="1" applyProtection="1">
      <alignment horizontal="center" vertical="center" wrapText="1"/>
      <protection locked="0"/>
    </xf>
    <xf numFmtId="0" fontId="2" fillId="6" borderId="52" xfId="3" applyFont="1" applyFill="1" applyBorder="1" applyAlignment="1" applyProtection="1">
      <alignment horizontal="center" vertical="center" wrapText="1"/>
      <protection locked="0"/>
    </xf>
    <xf numFmtId="0" fontId="2" fillId="6" borderId="85" xfId="3" applyFont="1" applyFill="1" applyBorder="1" applyAlignment="1" applyProtection="1">
      <alignment horizontal="center" vertical="center" wrapText="1"/>
      <protection locked="0"/>
    </xf>
    <xf numFmtId="0" fontId="10" fillId="0" borderId="23" xfId="6" applyFont="1" applyFill="1" applyBorder="1" applyAlignment="1">
      <alignment horizontal="center" vertical="center" wrapText="1"/>
    </xf>
    <xf numFmtId="0" fontId="10" fillId="0" borderId="32" xfId="6" applyFont="1" applyFill="1" applyBorder="1" applyAlignment="1">
      <alignment horizontal="center" vertical="center" wrapText="1"/>
    </xf>
    <xf numFmtId="0" fontId="10" fillId="0" borderId="42" xfId="6" applyFont="1" applyFill="1" applyBorder="1" applyAlignment="1">
      <alignment horizontal="center" vertical="center" wrapText="1"/>
    </xf>
    <xf numFmtId="0" fontId="10" fillId="0" borderId="24" xfId="6" applyFont="1" applyFill="1" applyBorder="1" applyAlignment="1">
      <alignment horizontal="center" vertical="center" wrapText="1"/>
    </xf>
    <xf numFmtId="0" fontId="10" fillId="0" borderId="33" xfId="6" applyFont="1" applyFill="1" applyBorder="1" applyAlignment="1">
      <alignment horizontal="center" vertical="center" wrapText="1"/>
    </xf>
    <xf numFmtId="0" fontId="10" fillId="0" borderId="43" xfId="6" applyFont="1" applyFill="1" applyBorder="1" applyAlignment="1">
      <alignment horizontal="center" vertical="center" wrapText="1"/>
    </xf>
    <xf numFmtId="0" fontId="2" fillId="0" borderId="17" xfId="4" applyFont="1" applyFill="1" applyBorder="1" applyAlignment="1" applyProtection="1">
      <alignment horizontal="center" vertical="center" wrapText="1"/>
      <protection locked="0"/>
    </xf>
    <xf numFmtId="0" fontId="8" fillId="8" borderId="4" xfId="6" applyFont="1" applyFill="1" applyBorder="1" applyAlignment="1" applyProtection="1">
      <alignment horizontal="center" vertical="center" wrapText="1"/>
      <protection locked="0"/>
    </xf>
    <xf numFmtId="0" fontId="8" fillId="8" borderId="5" xfId="6" applyFont="1" applyFill="1" applyBorder="1" applyAlignment="1" applyProtection="1">
      <alignment horizontal="center" vertical="center" wrapText="1"/>
      <protection locked="0"/>
    </xf>
    <xf numFmtId="0" fontId="8" fillId="8" borderId="9" xfId="6" applyFont="1" applyFill="1" applyBorder="1" applyAlignment="1" applyProtection="1">
      <alignment horizontal="center" vertical="center" wrapText="1"/>
      <protection locked="0"/>
    </xf>
    <xf numFmtId="0" fontId="8" fillId="8" borderId="13" xfId="6" applyFont="1" applyFill="1" applyBorder="1" applyAlignment="1" applyProtection="1">
      <alignment horizontal="center" vertical="center" wrapText="1"/>
      <protection locked="0"/>
    </xf>
    <xf numFmtId="0" fontId="8" fillId="6" borderId="26" xfId="6" applyNumberFormat="1" applyFont="1" applyFill="1" applyBorder="1" applyAlignment="1" applyProtection="1">
      <alignment horizontal="center" vertical="center" wrapText="1"/>
      <protection locked="0"/>
    </xf>
    <xf numFmtId="0" fontId="8" fillId="6" borderId="35" xfId="6" applyNumberFormat="1" applyFont="1" applyFill="1" applyBorder="1" applyAlignment="1" applyProtection="1">
      <alignment horizontal="center" vertical="center" wrapText="1"/>
      <protection locked="0"/>
    </xf>
    <xf numFmtId="0" fontId="2" fillId="6" borderId="26" xfId="2" applyFont="1" applyFill="1" applyBorder="1" applyAlignment="1" applyProtection="1">
      <alignment horizontal="center" vertical="center" wrapText="1"/>
      <protection locked="0"/>
    </xf>
    <xf numFmtId="0" fontId="2" fillId="6" borderId="35" xfId="2" applyFont="1" applyFill="1" applyBorder="1" applyAlignment="1" applyProtection="1">
      <alignment horizontal="center" vertical="center" wrapText="1"/>
      <protection locked="0"/>
    </xf>
    <xf numFmtId="0" fontId="10" fillId="8" borderId="4" xfId="5" applyFont="1" applyFill="1" applyBorder="1" applyAlignment="1">
      <alignment horizontal="center" vertical="center" wrapText="1"/>
    </xf>
    <xf numFmtId="0" fontId="10" fillId="8" borderId="5" xfId="5" applyFont="1" applyFill="1" applyBorder="1" applyAlignment="1">
      <alignment horizontal="center" vertical="center" wrapText="1"/>
    </xf>
    <xf numFmtId="0" fontId="10" fillId="8" borderId="6" xfId="5" applyFont="1" applyFill="1" applyBorder="1" applyAlignment="1">
      <alignment horizontal="center" vertical="center" wrapText="1"/>
    </xf>
    <xf numFmtId="0" fontId="2" fillId="8" borderId="4" xfId="2" applyFont="1" applyFill="1" applyBorder="1" applyAlignment="1">
      <alignment horizontal="center" vertical="center" wrapText="1"/>
    </xf>
    <xf numFmtId="0" fontId="2" fillId="8" borderId="5" xfId="2" applyFont="1" applyFill="1" applyBorder="1" applyAlignment="1">
      <alignment horizontal="center" vertical="center" wrapText="1"/>
    </xf>
    <xf numFmtId="0" fontId="2" fillId="8" borderId="6" xfId="2" applyFont="1" applyFill="1" applyBorder="1" applyAlignment="1">
      <alignment horizontal="center" vertical="center" wrapText="1"/>
    </xf>
    <xf numFmtId="0" fontId="10" fillId="0" borderId="25" xfId="6" applyFont="1" applyFill="1" applyBorder="1" applyAlignment="1">
      <alignment horizontal="center" vertical="center" wrapText="1"/>
    </xf>
    <xf numFmtId="0" fontId="10" fillId="0" borderId="34" xfId="6" applyFont="1" applyFill="1" applyBorder="1" applyAlignment="1">
      <alignment horizontal="center" vertical="center" wrapText="1"/>
    </xf>
    <xf numFmtId="0" fontId="10" fillId="0" borderId="44" xfId="6" applyFont="1" applyFill="1" applyBorder="1" applyAlignment="1">
      <alignment horizontal="center" vertical="center" wrapText="1"/>
    </xf>
    <xf numFmtId="0" fontId="2" fillId="0" borderId="18" xfId="4" applyFont="1" applyFill="1" applyBorder="1" applyAlignment="1" applyProtection="1">
      <alignment horizontal="center" vertical="center" wrapText="1"/>
      <protection locked="0"/>
    </xf>
    <xf numFmtId="0" fontId="2" fillId="0" borderId="26" xfId="0" applyFont="1" applyFill="1" applyBorder="1" applyAlignment="1">
      <alignment horizontal="center" vertical="center" wrapText="1"/>
    </xf>
    <xf numFmtId="0" fontId="2" fillId="0" borderId="35" xfId="0" applyFont="1" applyFill="1" applyBorder="1" applyAlignment="1">
      <alignment horizontal="center" vertical="center"/>
    </xf>
    <xf numFmtId="0" fontId="2" fillId="6" borderId="7" xfId="0" applyFont="1" applyFill="1" applyBorder="1" applyAlignment="1">
      <alignment horizontal="center" vertical="center" wrapText="1"/>
    </xf>
    <xf numFmtId="0" fontId="2" fillId="6" borderId="17" xfId="0" applyFont="1" applyFill="1" applyBorder="1" applyAlignment="1">
      <alignment horizontal="center" vertical="center" wrapText="1"/>
    </xf>
    <xf numFmtId="0" fontId="2" fillId="6" borderId="45" xfId="0" applyFont="1" applyFill="1" applyBorder="1" applyAlignment="1">
      <alignment horizontal="center" vertical="center" wrapText="1"/>
    </xf>
    <xf numFmtId="0" fontId="2" fillId="6" borderId="49" xfId="0" applyFont="1" applyFill="1" applyBorder="1" applyAlignment="1">
      <alignment horizontal="center" vertical="center" wrapText="1"/>
    </xf>
    <xf numFmtId="0" fontId="2" fillId="6" borderId="53" xfId="0" applyFont="1" applyFill="1" applyBorder="1" applyAlignment="1">
      <alignment horizontal="center" vertical="center" wrapText="1"/>
    </xf>
    <xf numFmtId="0" fontId="2" fillId="8" borderId="4" xfId="0" applyFont="1" applyFill="1" applyBorder="1" applyAlignment="1">
      <alignment horizontal="center" vertical="center"/>
    </xf>
    <xf numFmtId="0" fontId="2" fillId="8" borderId="5" xfId="0" applyFont="1" applyFill="1" applyBorder="1" applyAlignment="1">
      <alignment horizontal="center" vertical="center"/>
    </xf>
    <xf numFmtId="0" fontId="2" fillId="8" borderId="6" xfId="0" applyFont="1" applyFill="1" applyBorder="1" applyAlignment="1">
      <alignment horizontal="center" vertical="center"/>
    </xf>
    <xf numFmtId="0" fontId="2" fillId="0" borderId="22" xfId="3" applyFont="1" applyFill="1" applyBorder="1" applyAlignment="1" applyProtection="1">
      <alignment horizontal="center" vertical="center" wrapText="1"/>
      <protection locked="0"/>
    </xf>
    <xf numFmtId="0" fontId="2" fillId="0" borderId="34" xfId="3" applyFont="1" applyFill="1" applyBorder="1" applyAlignment="1" applyProtection="1">
      <alignment horizontal="center" vertical="center" wrapText="1"/>
      <protection locked="0"/>
    </xf>
    <xf numFmtId="0" fontId="2" fillId="0" borderId="41" xfId="3" applyFont="1" applyFill="1" applyBorder="1" applyAlignment="1" applyProtection="1">
      <alignment horizontal="center" vertical="center" wrapText="1"/>
      <protection locked="0"/>
    </xf>
    <xf numFmtId="0" fontId="10" fillId="0" borderId="27" xfId="6" applyFont="1" applyFill="1" applyBorder="1" applyAlignment="1">
      <alignment horizontal="center" vertical="center" wrapText="1"/>
    </xf>
    <xf numFmtId="0" fontId="10" fillId="0" borderId="10" xfId="6" applyFont="1" applyFill="1" applyBorder="1" applyAlignment="1">
      <alignment horizontal="center" vertical="center" wrapText="1"/>
    </xf>
    <xf numFmtId="0" fontId="10" fillId="0" borderId="54" xfId="6" applyFont="1" applyFill="1" applyBorder="1" applyAlignment="1">
      <alignment horizontal="center" vertical="center" wrapText="1"/>
    </xf>
    <xf numFmtId="3" fontId="2" fillId="0" borderId="15" xfId="4" applyNumberFormat="1" applyFont="1" applyFill="1" applyBorder="1" applyAlignment="1" applyProtection="1">
      <alignment horizontal="center" vertical="center" wrapText="1"/>
      <protection locked="0"/>
    </xf>
    <xf numFmtId="3" fontId="2" fillId="0" borderId="30" xfId="4" applyNumberFormat="1" applyFont="1" applyFill="1" applyBorder="1" applyAlignment="1" applyProtection="1">
      <alignment horizontal="center" vertical="center" wrapText="1"/>
      <protection locked="0"/>
    </xf>
    <xf numFmtId="3" fontId="2" fillId="0" borderId="38" xfId="4" applyNumberFormat="1" applyFont="1" applyFill="1" applyBorder="1" applyAlignment="1" applyProtection="1">
      <alignment horizontal="center" vertical="center" wrapText="1"/>
      <protection locked="0"/>
    </xf>
    <xf numFmtId="0" fontId="2" fillId="0" borderId="15" xfId="4" applyFont="1" applyFill="1" applyBorder="1" applyAlignment="1" applyProtection="1">
      <alignment horizontal="center" vertical="center" wrapText="1"/>
      <protection locked="0"/>
    </xf>
    <xf numFmtId="0" fontId="2" fillId="0" borderId="30" xfId="4" applyFont="1" applyFill="1" applyBorder="1" applyAlignment="1" applyProtection="1">
      <alignment horizontal="center" vertical="center" wrapText="1"/>
      <protection locked="0"/>
    </xf>
    <xf numFmtId="0" fontId="2" fillId="0" borderId="38" xfId="4" applyFont="1" applyFill="1" applyBorder="1" applyAlignment="1" applyProtection="1">
      <alignment horizontal="center" vertical="center" wrapText="1"/>
      <protection locked="0"/>
    </xf>
    <xf numFmtId="3" fontId="2" fillId="0" borderId="14" xfId="4" applyNumberFormat="1" applyFont="1" applyFill="1" applyBorder="1" applyAlignment="1" applyProtection="1">
      <alignment horizontal="center" vertical="center" wrapText="1"/>
      <protection locked="0"/>
    </xf>
    <xf numFmtId="3" fontId="2" fillId="0" borderId="29" xfId="4" applyNumberFormat="1" applyFont="1" applyFill="1" applyBorder="1" applyAlignment="1" applyProtection="1">
      <alignment horizontal="center" vertical="center" wrapText="1"/>
      <protection locked="0"/>
    </xf>
    <xf numFmtId="3" fontId="2" fillId="0" borderId="37" xfId="4" applyNumberFormat="1" applyFont="1" applyFill="1" applyBorder="1" applyAlignment="1" applyProtection="1">
      <alignment horizontal="center" vertical="center" wrapText="1"/>
      <protection locked="0"/>
    </xf>
    <xf numFmtId="0" fontId="10" fillId="6" borderId="26" xfId="6" applyFont="1" applyFill="1" applyBorder="1" applyAlignment="1">
      <alignment horizontal="center" vertical="center" wrapText="1"/>
    </xf>
    <xf numFmtId="0" fontId="10" fillId="6" borderId="35" xfId="6" applyFont="1" applyFill="1" applyBorder="1" applyAlignment="1">
      <alignment horizontal="center" vertical="center" wrapText="1"/>
    </xf>
    <xf numFmtId="0" fontId="6" fillId="10" borderId="79" xfId="0" applyFont="1" applyFill="1" applyBorder="1" applyAlignment="1">
      <alignment horizontal="center"/>
    </xf>
    <xf numFmtId="0" fontId="0" fillId="18" borderId="7" xfId="0" applyFill="1" applyBorder="1" applyAlignment="1">
      <alignment horizontal="left" vertical="top" wrapText="1"/>
    </xf>
    <xf numFmtId="0" fontId="0" fillId="18" borderId="8" xfId="0" applyFill="1" applyBorder="1" applyAlignment="1">
      <alignment horizontal="left" vertical="top" wrapText="1"/>
    </xf>
    <xf numFmtId="0" fontId="0" fillId="18" borderId="61" xfId="0" applyFill="1" applyBorder="1" applyAlignment="1">
      <alignment horizontal="left" vertical="top" wrapText="1"/>
    </xf>
    <xf numFmtId="0" fontId="0" fillId="18" borderId="17" xfId="0" applyFill="1" applyBorder="1" applyAlignment="1">
      <alignment horizontal="left" vertical="top" wrapText="1"/>
    </xf>
    <xf numFmtId="0" fontId="0" fillId="18" borderId="0" xfId="0" applyFill="1" applyBorder="1" applyAlignment="1">
      <alignment horizontal="left" vertical="top" wrapText="1"/>
    </xf>
    <xf numFmtId="0" fontId="0" fillId="18" borderId="3" xfId="0" applyFill="1" applyBorder="1" applyAlignment="1">
      <alignment horizontal="left" vertical="top" wrapText="1"/>
    </xf>
    <xf numFmtId="0" fontId="0" fillId="18" borderId="57" xfId="0" applyFill="1" applyBorder="1" applyAlignment="1">
      <alignment horizontal="left" vertical="top" wrapText="1"/>
    </xf>
    <xf numFmtId="0" fontId="0" fillId="18" borderId="79" xfId="0" applyFill="1" applyBorder="1" applyAlignment="1">
      <alignment horizontal="left" vertical="top" wrapText="1"/>
    </xf>
    <xf numFmtId="0" fontId="0" fillId="18" borderId="36" xfId="0" applyFill="1" applyBorder="1" applyAlignment="1">
      <alignment horizontal="left" vertical="top" wrapText="1"/>
    </xf>
    <xf numFmtId="0" fontId="23" fillId="18" borderId="7" xfId="0" applyFont="1" applyFill="1" applyBorder="1" applyAlignment="1">
      <alignment horizontal="left" vertical="top" wrapText="1"/>
    </xf>
    <xf numFmtId="0" fontId="23" fillId="18" borderId="8" xfId="0" applyFont="1" applyFill="1" applyBorder="1" applyAlignment="1">
      <alignment horizontal="left" vertical="top" wrapText="1"/>
    </xf>
    <xf numFmtId="0" fontId="23" fillId="18" borderId="61" xfId="0" applyFont="1" applyFill="1" applyBorder="1" applyAlignment="1">
      <alignment horizontal="left" vertical="top" wrapText="1"/>
    </xf>
    <xf numFmtId="0" fontId="23" fillId="18" borderId="17" xfId="0" applyFont="1" applyFill="1" applyBorder="1" applyAlignment="1">
      <alignment horizontal="left" vertical="top" wrapText="1"/>
    </xf>
    <xf numFmtId="0" fontId="23" fillId="18" borderId="0" xfId="0" applyFont="1" applyFill="1" applyBorder="1" applyAlignment="1">
      <alignment horizontal="left" vertical="top" wrapText="1"/>
    </xf>
    <xf numFmtId="0" fontId="23" fillId="18" borderId="3" xfId="0" applyFont="1" applyFill="1" applyBorder="1" applyAlignment="1">
      <alignment horizontal="left" vertical="top" wrapText="1"/>
    </xf>
    <xf numFmtId="0" fontId="23" fillId="18" borderId="57" xfId="0" applyFont="1" applyFill="1" applyBorder="1" applyAlignment="1">
      <alignment horizontal="left" vertical="top" wrapText="1"/>
    </xf>
    <xf numFmtId="0" fontId="23" fillId="18" borderId="79" xfId="0" applyFont="1" applyFill="1" applyBorder="1" applyAlignment="1">
      <alignment horizontal="left" vertical="top" wrapText="1"/>
    </xf>
    <xf numFmtId="0" fontId="23" fillId="18" borderId="36" xfId="0" applyFont="1" applyFill="1" applyBorder="1" applyAlignment="1">
      <alignment horizontal="left" vertical="top" wrapText="1"/>
    </xf>
    <xf numFmtId="0" fontId="23" fillId="18" borderId="7" xfId="0" applyFont="1" applyFill="1" applyBorder="1" applyAlignment="1">
      <alignment horizontal="left" vertical="center" wrapText="1"/>
    </xf>
    <xf numFmtId="0" fontId="23" fillId="18" borderId="8" xfId="0" applyFont="1" applyFill="1" applyBorder="1" applyAlignment="1">
      <alignment horizontal="left" vertical="center" wrapText="1"/>
    </xf>
    <xf numFmtId="0" fontId="23" fillId="18" borderId="61" xfId="0" applyFont="1" applyFill="1" applyBorder="1" applyAlignment="1">
      <alignment horizontal="left" vertical="center" wrapText="1"/>
    </xf>
    <xf numFmtId="0" fontId="23" fillId="18" borderId="17" xfId="0" applyFont="1" applyFill="1" applyBorder="1" applyAlignment="1">
      <alignment horizontal="left" vertical="center" wrapText="1"/>
    </xf>
    <xf numFmtId="0" fontId="23" fillId="18" borderId="0" xfId="0" applyFont="1" applyFill="1" applyBorder="1" applyAlignment="1">
      <alignment horizontal="left" vertical="center" wrapText="1"/>
    </xf>
    <xf numFmtId="0" fontId="23" fillId="18" borderId="3" xfId="0" applyFont="1" applyFill="1" applyBorder="1" applyAlignment="1">
      <alignment horizontal="left" vertical="center" wrapText="1"/>
    </xf>
    <xf numFmtId="0" fontId="23" fillId="18" borderId="57" xfId="0" applyFont="1" applyFill="1" applyBorder="1" applyAlignment="1">
      <alignment horizontal="left" vertical="center" wrapText="1"/>
    </xf>
    <xf numFmtId="0" fontId="23" fillId="18" borderId="79" xfId="0" applyFont="1" applyFill="1" applyBorder="1" applyAlignment="1">
      <alignment horizontal="left" vertical="center" wrapText="1"/>
    </xf>
    <xf numFmtId="0" fontId="23" fillId="18" borderId="36" xfId="0" applyFont="1" applyFill="1" applyBorder="1" applyAlignment="1">
      <alignment horizontal="left" vertical="center" wrapText="1"/>
    </xf>
    <xf numFmtId="0" fontId="2" fillId="6" borderId="48" xfId="0" applyFont="1" applyFill="1" applyBorder="1" applyAlignment="1">
      <alignment horizontal="center" vertical="center" wrapText="1"/>
    </xf>
    <xf numFmtId="0" fontId="2" fillId="6" borderId="52" xfId="0" applyFont="1" applyFill="1" applyBorder="1" applyAlignment="1">
      <alignment horizontal="center" vertical="center" wrapText="1"/>
    </xf>
    <xf numFmtId="0" fontId="2" fillId="6" borderId="58" xfId="0" applyFont="1" applyFill="1" applyBorder="1" applyAlignment="1">
      <alignment horizontal="center" vertical="center" wrapText="1"/>
    </xf>
    <xf numFmtId="0" fontId="2" fillId="8" borderId="28" xfId="0" applyFont="1" applyFill="1" applyBorder="1" applyAlignment="1">
      <alignment horizontal="center" vertical="center" wrapText="1"/>
    </xf>
    <xf numFmtId="0" fontId="2" fillId="8" borderId="9" xfId="0" applyFont="1" applyFill="1" applyBorder="1" applyAlignment="1">
      <alignment horizontal="center" vertical="center" wrapText="1"/>
    </xf>
    <xf numFmtId="0" fontId="2" fillId="8" borderId="86" xfId="0" applyFont="1" applyFill="1" applyBorder="1" applyAlignment="1">
      <alignment horizontal="center" vertical="center" wrapText="1"/>
    </xf>
    <xf numFmtId="0" fontId="2" fillId="8" borderId="27" xfId="0" applyFont="1" applyFill="1" applyBorder="1" applyAlignment="1">
      <alignment horizontal="center" vertical="center" wrapText="1"/>
    </xf>
    <xf numFmtId="0" fontId="2" fillId="8" borderId="10" xfId="0" applyFont="1" applyFill="1" applyBorder="1" applyAlignment="1">
      <alignment horizontal="center" vertical="center" wrapText="1"/>
    </xf>
    <xf numFmtId="0" fontId="2" fillId="8" borderId="54" xfId="0" applyFont="1" applyFill="1" applyBorder="1" applyAlignment="1">
      <alignment horizontal="center" vertical="center" wrapText="1"/>
    </xf>
    <xf numFmtId="0" fontId="2" fillId="6" borderId="87" xfId="0" applyFont="1" applyFill="1" applyBorder="1" applyAlignment="1">
      <alignment horizontal="center" vertical="center"/>
    </xf>
    <xf numFmtId="0" fontId="2" fillId="6" borderId="11" xfId="0" applyFont="1" applyFill="1" applyBorder="1" applyAlignment="1">
      <alignment horizontal="center" vertical="center"/>
    </xf>
    <xf numFmtId="0" fontId="2" fillId="6" borderId="55" xfId="0" applyFont="1" applyFill="1" applyBorder="1" applyAlignment="1">
      <alignment horizontal="center" vertical="center"/>
    </xf>
    <xf numFmtId="0" fontId="2" fillId="8" borderId="27" xfId="2" applyFont="1" applyFill="1" applyBorder="1" applyAlignment="1">
      <alignment horizontal="center" vertical="center" wrapText="1"/>
    </xf>
    <xf numFmtId="0" fontId="2" fillId="8" borderId="10" xfId="2" applyFont="1" applyFill="1" applyBorder="1" applyAlignment="1">
      <alignment horizontal="center" vertical="center" wrapText="1"/>
    </xf>
    <xf numFmtId="0" fontId="2" fillId="8" borderId="54" xfId="2" applyFont="1" applyFill="1" applyBorder="1" applyAlignment="1">
      <alignment horizontal="center" vertical="center" wrapText="1"/>
    </xf>
    <xf numFmtId="0" fontId="10" fillId="8" borderId="27" xfId="5" applyFont="1" applyFill="1" applyBorder="1" applyAlignment="1">
      <alignment horizontal="center" vertical="center" wrapText="1"/>
    </xf>
    <xf numFmtId="0" fontId="10" fillId="8" borderId="10" xfId="5" applyFont="1" applyFill="1" applyBorder="1" applyAlignment="1">
      <alignment horizontal="center" vertical="center" wrapText="1"/>
    </xf>
    <xf numFmtId="0" fontId="10" fillId="8" borderId="54" xfId="5" applyFont="1" applyFill="1" applyBorder="1" applyAlignment="1">
      <alignment horizontal="center" vertical="center" wrapText="1"/>
    </xf>
    <xf numFmtId="0" fontId="2" fillId="8" borderId="27" xfId="2" applyFont="1" applyFill="1" applyBorder="1" applyAlignment="1" applyProtection="1">
      <alignment horizontal="center" vertical="center" wrapText="1"/>
      <protection locked="0"/>
    </xf>
    <xf numFmtId="0" fontId="2" fillId="8" borderId="10" xfId="2" applyFont="1" applyFill="1" applyBorder="1" applyAlignment="1" applyProtection="1">
      <alignment horizontal="center" vertical="center" wrapText="1"/>
      <protection locked="0"/>
    </xf>
    <xf numFmtId="0" fontId="2" fillId="8" borderId="54" xfId="2" applyFont="1" applyFill="1" applyBorder="1" applyAlignment="1" applyProtection="1">
      <alignment horizontal="center" vertical="center" wrapText="1"/>
      <protection locked="0"/>
    </xf>
    <xf numFmtId="0" fontId="10" fillId="6" borderId="74" xfId="5" applyFont="1" applyFill="1" applyBorder="1" applyAlignment="1">
      <alignment horizontal="center" vertical="center" wrapText="1"/>
    </xf>
    <xf numFmtId="0" fontId="10" fillId="6" borderId="75" xfId="5" applyFont="1" applyFill="1" applyBorder="1" applyAlignment="1">
      <alignment horizontal="center" vertical="center" wrapText="1"/>
    </xf>
    <xf numFmtId="0" fontId="10" fillId="6" borderId="92" xfId="5" applyFont="1" applyFill="1" applyBorder="1" applyAlignment="1">
      <alignment horizontal="center" vertical="center" wrapText="1"/>
    </xf>
    <xf numFmtId="0" fontId="8" fillId="8" borderId="71" xfId="5" applyFont="1" applyFill="1" applyBorder="1" applyAlignment="1" applyProtection="1">
      <alignment horizontal="center" vertical="center" wrapText="1"/>
      <protection locked="0"/>
    </xf>
    <xf numFmtId="0" fontId="8" fillId="8" borderId="70" xfId="5" applyFont="1" applyFill="1" applyBorder="1" applyAlignment="1" applyProtection="1">
      <alignment horizontal="center" vertical="center" wrapText="1"/>
      <protection locked="0"/>
    </xf>
    <xf numFmtId="0" fontId="8" fillId="8" borderId="72" xfId="5" applyFont="1" applyFill="1" applyBorder="1" applyAlignment="1" applyProtection="1">
      <alignment horizontal="center" vertical="center" wrapText="1"/>
      <protection locked="0"/>
    </xf>
    <xf numFmtId="0" fontId="8" fillId="6" borderId="74" xfId="5" applyFont="1" applyFill="1" applyBorder="1" applyAlignment="1" applyProtection="1">
      <alignment horizontal="center" vertical="center" wrapText="1"/>
      <protection locked="0"/>
    </xf>
    <xf numFmtId="0" fontId="8" fillId="6" borderId="75" xfId="5" applyFont="1" applyFill="1" applyBorder="1" applyAlignment="1" applyProtection="1">
      <alignment horizontal="center" vertical="center" wrapText="1"/>
      <protection locked="0"/>
    </xf>
    <xf numFmtId="0" fontId="8" fillId="6" borderId="92" xfId="5" applyFont="1" applyFill="1" applyBorder="1" applyAlignment="1" applyProtection="1">
      <alignment horizontal="center" vertical="center" wrapText="1"/>
      <protection locked="0"/>
    </xf>
    <xf numFmtId="0" fontId="2" fillId="8" borderId="12" xfId="2" applyFont="1" applyFill="1" applyBorder="1" applyAlignment="1" applyProtection="1">
      <alignment horizontal="center" vertical="center" wrapText="1"/>
      <protection locked="0"/>
    </xf>
    <xf numFmtId="0" fontId="2" fillId="8" borderId="0" xfId="2" applyFont="1" applyFill="1" applyBorder="1" applyAlignment="1" applyProtection="1">
      <alignment horizontal="center" vertical="center" wrapText="1"/>
      <protection locked="0"/>
    </xf>
    <xf numFmtId="0" fontId="2" fillId="0" borderId="8"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79" xfId="0" applyFont="1" applyFill="1" applyBorder="1" applyAlignment="1">
      <alignment horizontal="center" vertical="center" wrapText="1"/>
    </xf>
    <xf numFmtId="0" fontId="2" fillId="0" borderId="35" xfId="0" applyFont="1" applyFill="1" applyBorder="1" applyAlignment="1">
      <alignment horizontal="center" vertical="center" wrapText="1"/>
    </xf>
    <xf numFmtId="0" fontId="2" fillId="0" borderId="59" xfId="0" applyFont="1" applyFill="1" applyBorder="1" applyAlignment="1">
      <alignment horizontal="center" vertical="center" wrapText="1"/>
    </xf>
    <xf numFmtId="0" fontId="2" fillId="0" borderId="6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57" xfId="0" applyFont="1" applyFill="1" applyBorder="1" applyAlignment="1">
      <alignment horizontal="center" vertical="center" wrapText="1"/>
    </xf>
    <xf numFmtId="0" fontId="6" fillId="10" borderId="0" xfId="0" applyFont="1" applyFill="1" applyAlignment="1">
      <alignment horizontal="center"/>
    </xf>
    <xf numFmtId="0" fontId="26" fillId="0" borderId="17" xfId="6" applyFont="1" applyFill="1" applyBorder="1" applyAlignment="1">
      <alignment horizontal="center" vertical="center"/>
    </xf>
    <xf numFmtId="0" fontId="26" fillId="0" borderId="0" xfId="6" applyFont="1" applyFill="1" applyBorder="1" applyAlignment="1">
      <alignment horizontal="center" vertical="center"/>
    </xf>
    <xf numFmtId="0" fontId="26" fillId="0" borderId="57" xfId="6" applyFont="1" applyFill="1" applyBorder="1" applyAlignment="1">
      <alignment horizontal="center" vertical="center"/>
    </xf>
    <xf numFmtId="0" fontId="26" fillId="0" borderId="79" xfId="6" applyFont="1" applyFill="1" applyBorder="1" applyAlignment="1">
      <alignment horizontal="center" vertical="center"/>
    </xf>
    <xf numFmtId="0" fontId="10" fillId="0" borderId="7" xfId="6" applyFont="1" applyFill="1" applyBorder="1" applyAlignment="1">
      <alignment horizontal="center" vertical="center"/>
    </xf>
    <xf numFmtId="0" fontId="10" fillId="0" borderId="8" xfId="6" applyFont="1" applyFill="1" applyBorder="1" applyAlignment="1">
      <alignment horizontal="center" vertical="center"/>
    </xf>
    <xf numFmtId="0" fontId="10" fillId="0" borderId="61" xfId="6" applyFont="1" applyFill="1" applyBorder="1" applyAlignment="1">
      <alignment horizontal="center" vertical="center"/>
    </xf>
    <xf numFmtId="0" fontId="10" fillId="0" borderId="57" xfId="6" applyFont="1" applyFill="1" applyBorder="1" applyAlignment="1">
      <alignment horizontal="center" vertical="center"/>
    </xf>
    <xf numFmtId="0" fontId="10" fillId="0" borderId="79" xfId="6" applyFont="1" applyFill="1" applyBorder="1" applyAlignment="1">
      <alignment horizontal="center" vertical="center"/>
    </xf>
    <xf numFmtId="0" fontId="10" fillId="0" borderId="36" xfId="6" applyFont="1" applyFill="1" applyBorder="1" applyAlignment="1">
      <alignment horizontal="center" vertical="center"/>
    </xf>
    <xf numFmtId="0" fontId="10" fillId="0" borderId="7" xfId="6" applyFont="1" applyFill="1" applyBorder="1" applyAlignment="1">
      <alignment horizontal="center" vertical="center" wrapText="1"/>
    </xf>
    <xf numFmtId="0" fontId="10" fillId="0" borderId="8" xfId="6" applyFont="1" applyFill="1" applyBorder="1" applyAlignment="1">
      <alignment horizontal="center" vertical="center" wrapText="1"/>
    </xf>
    <xf numFmtId="0" fontId="10" fillId="0" borderId="61" xfId="6" applyFont="1" applyFill="1" applyBorder="1" applyAlignment="1">
      <alignment horizontal="center" vertical="center" wrapText="1"/>
    </xf>
    <xf numFmtId="0" fontId="10" fillId="0" borderId="57" xfId="6" applyFont="1" applyFill="1" applyBorder="1" applyAlignment="1">
      <alignment horizontal="center" vertical="center" wrapText="1"/>
    </xf>
    <xf numFmtId="0" fontId="10" fillId="0" borderId="79" xfId="6" applyFont="1" applyFill="1" applyBorder="1" applyAlignment="1">
      <alignment horizontal="center" vertical="center" wrapText="1"/>
    </xf>
    <xf numFmtId="0" fontId="10" fillId="0" borderId="36" xfId="6" applyFont="1" applyFill="1" applyBorder="1" applyAlignment="1">
      <alignment horizontal="center" vertical="center" wrapText="1"/>
    </xf>
    <xf numFmtId="0" fontId="6" fillId="10" borderId="0" xfId="0" applyFont="1" applyFill="1" applyAlignment="1">
      <alignment horizontal="center" wrapText="1"/>
    </xf>
    <xf numFmtId="0" fontId="23" fillId="18" borderId="7" xfId="0" applyFont="1" applyFill="1" applyBorder="1" applyAlignment="1">
      <alignment horizontal="center" vertical="center" wrapText="1"/>
    </xf>
    <xf numFmtId="0" fontId="23" fillId="18" borderId="8" xfId="0" applyFont="1" applyFill="1" applyBorder="1" applyAlignment="1">
      <alignment horizontal="center" vertical="center" wrapText="1"/>
    </xf>
    <xf numFmtId="0" fontId="23" fillId="18" borderId="61" xfId="0" applyFont="1" applyFill="1" applyBorder="1" applyAlignment="1">
      <alignment horizontal="center" vertical="center" wrapText="1"/>
    </xf>
    <xf numFmtId="0" fontId="23" fillId="18" borderId="17" xfId="0" applyFont="1" applyFill="1" applyBorder="1" applyAlignment="1">
      <alignment horizontal="center" vertical="center" wrapText="1"/>
    </xf>
    <xf numFmtId="0" fontId="23" fillId="18" borderId="0" xfId="0" applyFont="1" applyFill="1" applyBorder="1" applyAlignment="1">
      <alignment horizontal="center" vertical="center" wrapText="1"/>
    </xf>
    <xf numFmtId="0" fontId="23" fillId="18" borderId="3" xfId="0" applyFont="1" applyFill="1" applyBorder="1" applyAlignment="1">
      <alignment horizontal="center" vertical="center" wrapText="1"/>
    </xf>
    <xf numFmtId="0" fontId="23" fillId="18" borderId="57" xfId="0" applyFont="1" applyFill="1" applyBorder="1" applyAlignment="1">
      <alignment horizontal="center" vertical="center" wrapText="1"/>
    </xf>
    <xf numFmtId="0" fontId="23" fillId="18" borderId="79" xfId="0" applyFont="1" applyFill="1" applyBorder="1" applyAlignment="1">
      <alignment horizontal="center" vertical="center" wrapText="1"/>
    </xf>
    <xf numFmtId="0" fontId="23" fillId="18" borderId="36" xfId="0" applyFont="1" applyFill="1" applyBorder="1" applyAlignment="1">
      <alignment horizontal="center" vertical="center" wrapText="1"/>
    </xf>
    <xf numFmtId="0" fontId="2" fillId="0" borderId="7" xfId="4" applyFont="1" applyFill="1" applyBorder="1" applyAlignment="1" applyProtection="1">
      <alignment horizontal="center" vertical="center" wrapText="1"/>
      <protection locked="0"/>
    </xf>
    <xf numFmtId="0" fontId="2" fillId="0" borderId="8" xfId="4" applyFont="1" applyFill="1" applyBorder="1" applyAlignment="1" applyProtection="1">
      <alignment horizontal="center" vertical="center" wrapText="1"/>
      <protection locked="0"/>
    </xf>
    <xf numFmtId="0" fontId="2" fillId="0" borderId="61" xfId="4" applyFont="1" applyFill="1" applyBorder="1" applyAlignment="1" applyProtection="1">
      <alignment horizontal="center" vertical="center" wrapText="1"/>
      <protection locked="0"/>
    </xf>
    <xf numFmtId="0" fontId="2" fillId="0" borderId="57" xfId="4" applyFont="1" applyFill="1" applyBorder="1" applyAlignment="1" applyProtection="1">
      <alignment horizontal="center" vertical="center" wrapText="1"/>
      <protection locked="0"/>
    </xf>
    <xf numFmtId="0" fontId="2" fillId="0" borderId="79" xfId="4" applyFont="1" applyFill="1" applyBorder="1" applyAlignment="1" applyProtection="1">
      <alignment horizontal="center" vertical="center" wrapText="1"/>
      <protection locked="0"/>
    </xf>
    <xf numFmtId="0" fontId="2" fillId="0" borderId="36" xfId="4" applyFont="1" applyFill="1" applyBorder="1" applyAlignment="1" applyProtection="1">
      <alignment horizontal="center" vertical="center" wrapText="1"/>
      <protection locked="0"/>
    </xf>
    <xf numFmtId="0" fontId="2" fillId="0" borderId="7" xfId="4" applyFont="1" applyFill="1" applyBorder="1" applyAlignment="1" applyProtection="1">
      <alignment horizontal="center" vertical="center"/>
      <protection locked="0"/>
    </xf>
    <xf numFmtId="0" fontId="2" fillId="0" borderId="8" xfId="4" applyFont="1" applyFill="1" applyBorder="1" applyAlignment="1" applyProtection="1">
      <alignment horizontal="center" vertical="center"/>
      <protection locked="0"/>
    </xf>
    <xf numFmtId="0" fontId="2" fillId="0" borderId="61" xfId="4" applyFont="1" applyFill="1" applyBorder="1" applyAlignment="1" applyProtection="1">
      <alignment horizontal="center" vertical="center"/>
      <protection locked="0"/>
    </xf>
    <xf numFmtId="0" fontId="2" fillId="0" borderId="57" xfId="4" applyFont="1" applyFill="1" applyBorder="1" applyAlignment="1" applyProtection="1">
      <alignment horizontal="center" vertical="center"/>
      <protection locked="0"/>
    </xf>
    <xf numFmtId="0" fontId="2" fillId="0" borderId="79" xfId="4" applyFont="1" applyFill="1" applyBorder="1" applyAlignment="1" applyProtection="1">
      <alignment horizontal="center" vertical="center"/>
      <protection locked="0"/>
    </xf>
    <xf numFmtId="0" fontId="2" fillId="0" borderId="36" xfId="4" applyFont="1" applyFill="1" applyBorder="1" applyAlignment="1" applyProtection="1">
      <alignment horizontal="center" vertical="center"/>
      <protection locked="0"/>
    </xf>
    <xf numFmtId="0" fontId="2" fillId="0" borderId="7" xfId="4" applyFont="1" applyFill="1" applyBorder="1" applyAlignment="1">
      <alignment horizontal="center" vertical="center"/>
    </xf>
    <xf numFmtId="0" fontId="2" fillId="0" borderId="8" xfId="4" applyFont="1" applyFill="1" applyBorder="1" applyAlignment="1">
      <alignment horizontal="center" vertical="center"/>
    </xf>
    <xf numFmtId="0" fontId="2" fillId="0" borderId="61" xfId="4" applyFont="1" applyFill="1" applyBorder="1" applyAlignment="1">
      <alignment horizontal="center" vertical="center"/>
    </xf>
    <xf numFmtId="0" fontId="2" fillId="0" borderId="57" xfId="4" applyFont="1" applyFill="1" applyBorder="1" applyAlignment="1">
      <alignment horizontal="center" vertical="center"/>
    </xf>
    <xf numFmtId="0" fontId="2" fillId="0" borderId="79" xfId="4" applyFont="1" applyFill="1" applyBorder="1" applyAlignment="1">
      <alignment horizontal="center" vertical="center"/>
    </xf>
    <xf numFmtId="0" fontId="2" fillId="0" borderId="36" xfId="4" applyFont="1" applyFill="1" applyBorder="1" applyAlignment="1">
      <alignment horizontal="center" vertical="center"/>
    </xf>
    <xf numFmtId="0" fontId="2" fillId="0" borderId="7" xfId="4" applyFont="1" applyFill="1" applyBorder="1" applyAlignment="1">
      <alignment horizontal="center" vertical="center" wrapText="1"/>
    </xf>
    <xf numFmtId="0" fontId="2" fillId="0" borderId="8" xfId="4" applyFont="1" applyFill="1" applyBorder="1" applyAlignment="1">
      <alignment horizontal="center" vertical="center" wrapText="1"/>
    </xf>
    <xf numFmtId="0" fontId="2" fillId="0" borderId="61" xfId="4" applyFont="1" applyFill="1" applyBorder="1" applyAlignment="1">
      <alignment horizontal="center" vertical="center" wrapText="1"/>
    </xf>
    <xf numFmtId="0" fontId="2" fillId="0" borderId="57" xfId="4" applyFont="1" applyFill="1" applyBorder="1" applyAlignment="1">
      <alignment horizontal="center" vertical="center" wrapText="1"/>
    </xf>
    <xf numFmtId="0" fontId="2" fillId="0" borderId="79" xfId="4" applyFont="1" applyFill="1" applyBorder="1" applyAlignment="1">
      <alignment horizontal="center" vertical="center" wrapText="1"/>
    </xf>
    <xf numFmtId="0" fontId="2" fillId="0" borderId="36" xfId="4" applyFont="1" applyFill="1" applyBorder="1" applyAlignment="1">
      <alignment horizontal="center" vertical="center" wrapText="1"/>
    </xf>
    <xf numFmtId="0" fontId="2" fillId="0" borderId="7" xfId="3" applyFont="1" applyFill="1" applyBorder="1" applyAlignment="1" applyProtection="1">
      <alignment horizontal="center" vertical="center" wrapText="1"/>
      <protection locked="0"/>
    </xf>
    <xf numFmtId="0" fontId="2" fillId="0" borderId="8" xfId="3" applyFont="1" applyFill="1" applyBorder="1" applyAlignment="1" applyProtection="1">
      <alignment horizontal="center" vertical="center" wrapText="1"/>
      <protection locked="0"/>
    </xf>
    <xf numFmtId="0" fontId="2" fillId="0" borderId="61" xfId="3" applyFont="1" applyFill="1" applyBorder="1" applyAlignment="1" applyProtection="1">
      <alignment horizontal="center" vertical="center" wrapText="1"/>
      <protection locked="0"/>
    </xf>
    <xf numFmtId="0" fontId="2" fillId="0" borderId="57" xfId="3" applyFont="1" applyFill="1" applyBorder="1" applyAlignment="1" applyProtection="1">
      <alignment horizontal="center" vertical="center" wrapText="1"/>
      <protection locked="0"/>
    </xf>
    <xf numFmtId="0" fontId="2" fillId="0" borderId="79" xfId="3" applyFont="1" applyFill="1" applyBorder="1" applyAlignment="1" applyProtection="1">
      <alignment horizontal="center" vertical="center" wrapText="1"/>
      <protection locked="0"/>
    </xf>
    <xf numFmtId="0" fontId="2" fillId="0" borderId="36" xfId="3" applyFont="1" applyFill="1" applyBorder="1" applyAlignment="1" applyProtection="1">
      <alignment horizontal="center" vertical="center" wrapText="1"/>
      <protection locked="0"/>
    </xf>
    <xf numFmtId="0" fontId="2" fillId="6" borderId="26" xfId="4" applyFont="1" applyFill="1" applyBorder="1" applyAlignment="1" applyProtection="1">
      <alignment horizontal="center" vertical="center" textRotation="90" wrapText="1"/>
      <protection locked="0"/>
    </xf>
    <xf numFmtId="0" fontId="2" fillId="6" borderId="35" xfId="4" applyFont="1" applyFill="1" applyBorder="1" applyAlignment="1" applyProtection="1">
      <alignment horizontal="center" vertical="center" textRotation="90" wrapText="1"/>
      <protection locked="0"/>
    </xf>
    <xf numFmtId="0" fontId="10" fillId="0" borderId="40" xfId="6" applyFont="1" applyFill="1" applyBorder="1" applyAlignment="1">
      <alignment horizontal="center" vertical="center" wrapText="1"/>
    </xf>
    <xf numFmtId="0" fontId="28" fillId="19" borderId="95" xfId="0" applyFont="1" applyFill="1" applyBorder="1" applyAlignment="1">
      <alignment horizontal="center" vertical="center" wrapText="1"/>
    </xf>
    <xf numFmtId="0" fontId="28" fillId="19" borderId="96" xfId="0" applyFont="1" applyFill="1" applyBorder="1" applyAlignment="1">
      <alignment horizontal="center" vertical="center" wrapText="1"/>
    </xf>
    <xf numFmtId="0" fontId="28" fillId="19" borderId="97" xfId="0" applyFont="1" applyFill="1" applyBorder="1" applyAlignment="1">
      <alignment horizontal="center" vertical="center" wrapText="1"/>
    </xf>
    <xf numFmtId="0" fontId="35" fillId="2" borderId="100" xfId="2" applyFont="1" applyBorder="1" applyAlignment="1">
      <alignment horizontal="center" vertical="center"/>
    </xf>
    <xf numFmtId="0" fontId="35" fillId="2" borderId="99" xfId="2" applyFont="1" applyBorder="1" applyAlignment="1">
      <alignment horizontal="center" vertical="center"/>
    </xf>
    <xf numFmtId="0" fontId="35" fillId="2" borderId="98" xfId="2" applyFont="1" applyBorder="1" applyAlignment="1">
      <alignment horizontal="center" vertical="center"/>
    </xf>
    <xf numFmtId="0" fontId="36" fillId="3" borderId="100" xfId="3" applyFont="1" applyBorder="1" applyAlignment="1">
      <alignment horizontal="center" vertical="center"/>
    </xf>
    <xf numFmtId="0" fontId="36" fillId="3" borderId="99" xfId="3" applyFont="1" applyBorder="1" applyAlignment="1">
      <alignment horizontal="center" vertical="center"/>
    </xf>
    <xf numFmtId="0" fontId="36" fillId="3" borderId="98" xfId="3" applyFont="1" applyBorder="1" applyAlignment="1">
      <alignment horizontal="center" vertical="center"/>
    </xf>
    <xf numFmtId="0" fontId="37" fillId="15" borderId="100" xfId="8" applyFont="1" applyBorder="1" applyAlignment="1">
      <alignment horizontal="center" vertical="center"/>
    </xf>
    <xf numFmtId="0" fontId="37" fillId="15" borderId="99" xfId="8" applyFont="1" applyBorder="1" applyAlignment="1">
      <alignment horizontal="center" vertical="center"/>
    </xf>
    <xf numFmtId="0" fontId="37" fillId="15" borderId="98" xfId="8" applyFont="1" applyBorder="1" applyAlignment="1">
      <alignment horizontal="center" vertical="center"/>
    </xf>
    <xf numFmtId="0" fontId="38" fillId="16" borderId="1" xfId="9" applyFont="1" applyAlignment="1">
      <alignment horizontal="center" vertical="center"/>
    </xf>
    <xf numFmtId="0" fontId="35" fillId="2" borderId="95" xfId="2" applyFont="1" applyBorder="1" applyAlignment="1">
      <alignment horizontal="center" vertical="center" wrapText="1"/>
    </xf>
    <xf numFmtId="0" fontId="35" fillId="2" borderId="96" xfId="2" applyFont="1" applyBorder="1" applyAlignment="1">
      <alignment horizontal="center" vertical="center" wrapText="1"/>
    </xf>
    <xf numFmtId="0" fontId="35" fillId="2" borderId="97" xfId="2" applyFont="1" applyBorder="1" applyAlignment="1">
      <alignment horizontal="center" vertical="center" wrapText="1"/>
    </xf>
    <xf numFmtId="0" fontId="36" fillId="3" borderId="95" xfId="3" applyFont="1" applyBorder="1" applyAlignment="1">
      <alignment horizontal="center" vertical="center" wrapText="1"/>
    </xf>
    <xf numFmtId="0" fontId="36" fillId="3" borderId="96" xfId="3" applyFont="1" applyBorder="1" applyAlignment="1">
      <alignment horizontal="center" vertical="center" wrapText="1"/>
    </xf>
    <xf numFmtId="0" fontId="36" fillId="3" borderId="97" xfId="3" applyFont="1" applyBorder="1" applyAlignment="1">
      <alignment horizontal="center" vertical="center" wrapText="1"/>
    </xf>
    <xf numFmtId="0" fontId="25" fillId="10" borderId="4" xfId="0" applyFont="1" applyFill="1" applyBorder="1" applyAlignment="1">
      <alignment horizontal="center" vertical="center"/>
    </xf>
    <xf numFmtId="0" fontId="25" fillId="10" borderId="5" xfId="0" applyFont="1" applyFill="1" applyBorder="1" applyAlignment="1">
      <alignment horizontal="center" vertical="center"/>
    </xf>
    <xf numFmtId="0" fontId="25" fillId="10" borderId="6" xfId="0" applyFont="1" applyFill="1" applyBorder="1" applyAlignment="1">
      <alignment horizontal="center" vertical="center"/>
    </xf>
    <xf numFmtId="0" fontId="34" fillId="10" borderId="7" xfId="0" applyFont="1" applyFill="1" applyBorder="1" applyAlignment="1">
      <alignment horizontal="left" vertical="top" wrapText="1"/>
    </xf>
    <xf numFmtId="0" fontId="34" fillId="10" borderId="8" xfId="0" applyFont="1" applyFill="1" applyBorder="1" applyAlignment="1">
      <alignment horizontal="left" vertical="top" wrapText="1"/>
    </xf>
    <xf numFmtId="0" fontId="34" fillId="10" borderId="61" xfId="0" applyFont="1" applyFill="1" applyBorder="1" applyAlignment="1">
      <alignment horizontal="left" vertical="top" wrapText="1"/>
    </xf>
    <xf numFmtId="0" fontId="34" fillId="10" borderId="17" xfId="0" applyFont="1" applyFill="1" applyBorder="1" applyAlignment="1">
      <alignment horizontal="left" vertical="top" wrapText="1"/>
    </xf>
    <xf numFmtId="0" fontId="34" fillId="10" borderId="0" xfId="0" applyFont="1" applyFill="1" applyBorder="1" applyAlignment="1">
      <alignment horizontal="left" vertical="top" wrapText="1"/>
    </xf>
    <xf numFmtId="0" fontId="34" fillId="10" borderId="3" xfId="0" applyFont="1" applyFill="1" applyBorder="1" applyAlignment="1">
      <alignment horizontal="left" vertical="top" wrapText="1"/>
    </xf>
    <xf numFmtId="0" fontId="34" fillId="10" borderId="57" xfId="0" applyFont="1" applyFill="1" applyBorder="1" applyAlignment="1">
      <alignment horizontal="left" vertical="top" wrapText="1"/>
    </xf>
    <xf numFmtId="0" fontId="34" fillId="10" borderId="79" xfId="0" applyFont="1" applyFill="1" applyBorder="1" applyAlignment="1">
      <alignment horizontal="left" vertical="top" wrapText="1"/>
    </xf>
    <xf numFmtId="0" fontId="34" fillId="10" borderId="36" xfId="0" applyFont="1" applyFill="1" applyBorder="1" applyAlignment="1">
      <alignment horizontal="left" vertical="top" wrapText="1"/>
    </xf>
    <xf numFmtId="0" fontId="39" fillId="10" borderId="4" xfId="0" applyFont="1" applyFill="1" applyBorder="1" applyAlignment="1">
      <alignment horizontal="center"/>
    </xf>
    <xf numFmtId="0" fontId="39" fillId="10" borderId="5" xfId="0" applyFont="1" applyFill="1" applyBorder="1" applyAlignment="1">
      <alignment horizontal="center"/>
    </xf>
    <xf numFmtId="0" fontId="39" fillId="10" borderId="6" xfId="0" applyFont="1" applyFill="1" applyBorder="1" applyAlignment="1">
      <alignment horizontal="center"/>
    </xf>
    <xf numFmtId="0" fontId="38" fillId="16" borderId="1" xfId="9" applyFont="1" applyAlignment="1">
      <alignment horizontal="center" vertical="center" wrapText="1"/>
    </xf>
    <xf numFmtId="3" fontId="2" fillId="0" borderId="101" xfId="4" applyNumberFormat="1" applyFont="1" applyFill="1" applyBorder="1" applyAlignment="1" applyProtection="1">
      <alignment horizontal="center" vertical="center" wrapText="1"/>
      <protection locked="0"/>
    </xf>
    <xf numFmtId="0" fontId="2" fillId="0" borderId="102" xfId="4" applyFont="1" applyFill="1" applyBorder="1" applyAlignment="1" applyProtection="1">
      <alignment horizontal="center" vertical="center" wrapText="1"/>
      <protection locked="0"/>
    </xf>
    <xf numFmtId="0" fontId="2" fillId="0" borderId="4" xfId="4" applyFont="1" applyFill="1" applyBorder="1" applyAlignment="1" applyProtection="1">
      <alignment horizontal="center" vertical="center"/>
      <protection locked="0"/>
    </xf>
    <xf numFmtId="0" fontId="2" fillId="0" borderId="5" xfId="4" applyFont="1" applyFill="1" applyBorder="1" applyAlignment="1" applyProtection="1">
      <alignment horizontal="center" vertical="center"/>
      <protection locked="0"/>
    </xf>
    <xf numFmtId="0" fontId="2" fillId="0" borderId="6" xfId="4" applyFont="1" applyFill="1" applyBorder="1" applyAlignment="1" applyProtection="1">
      <alignment horizontal="center" vertical="center"/>
      <protection locked="0"/>
    </xf>
    <xf numFmtId="0" fontId="37" fillId="15" borderId="95" xfId="8" applyFont="1" applyBorder="1" applyAlignment="1">
      <alignment horizontal="center" vertical="center" wrapText="1"/>
    </xf>
    <xf numFmtId="0" fontId="37" fillId="15" borderId="96" xfId="8" applyFont="1" applyBorder="1" applyAlignment="1">
      <alignment horizontal="center" vertical="center" wrapText="1"/>
    </xf>
    <xf numFmtId="0" fontId="37" fillId="15" borderId="97" xfId="8" applyFont="1" applyBorder="1" applyAlignment="1">
      <alignment horizontal="center" vertical="center" wrapText="1"/>
    </xf>
    <xf numFmtId="0" fontId="41" fillId="0" borderId="0" xfId="0" applyFont="1"/>
  </cellXfs>
  <cellStyles count="11">
    <cellStyle name="Buena" xfId="2" builtinId="26"/>
    <cellStyle name="Cálculo" xfId="4" builtinId="22"/>
    <cellStyle name="Celda de comprobación" xfId="10" builtinId="23"/>
    <cellStyle name="Entrada" xfId="9" builtinId="20"/>
    <cellStyle name="Incorrecto" xfId="3" builtinId="27"/>
    <cellStyle name="Neutral" xfId="8" builtinId="28"/>
    <cellStyle name="Normal" xfId="0" builtinId="0"/>
    <cellStyle name="Normal 2" xfId="6"/>
    <cellStyle name="Notas" xfId="5" builtinId="10"/>
    <cellStyle name="Porcentaje" xfId="1" builtinId="5"/>
    <cellStyle name="Porcentual 2 2"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1.xml.rels><?xml version="1.0" encoding="UTF-8" standalone="yes"?>
<Relationships xmlns="http://schemas.openxmlformats.org/package/2006/relationships"><Relationship Id="rId2" Type="http://schemas.microsoft.com/office/2011/relationships/chartColorStyle" Target="colors51.xml"/><Relationship Id="rId1" Type="http://schemas.microsoft.com/office/2011/relationships/chartStyle" Target="style51.xml"/></Relationships>
</file>

<file path=xl/charts/_rels/chart52.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4.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_rels/chart55.xml.rels><?xml version="1.0" encoding="UTF-8" standalone="yes"?>
<Relationships xmlns="http://schemas.openxmlformats.org/package/2006/relationships"><Relationship Id="rId2" Type="http://schemas.microsoft.com/office/2011/relationships/chartColorStyle" Target="colors55.xml"/><Relationship Id="rId1" Type="http://schemas.microsoft.com/office/2011/relationships/chartStyle" Target="style55.xml"/></Relationships>
</file>

<file path=xl/charts/_rels/chart56.xml.rels><?xml version="1.0" encoding="UTF-8" standalone="yes"?>
<Relationships xmlns="http://schemas.openxmlformats.org/package/2006/relationships"><Relationship Id="rId2" Type="http://schemas.microsoft.com/office/2011/relationships/chartColorStyle" Target="colors56.xml"/><Relationship Id="rId1" Type="http://schemas.microsoft.com/office/2011/relationships/chartStyle" Target="style56.xml"/></Relationships>
</file>

<file path=xl/charts/_rels/chart57.xml.rels><?xml version="1.0" encoding="UTF-8" standalone="yes"?>
<Relationships xmlns="http://schemas.openxmlformats.org/package/2006/relationships"><Relationship Id="rId2" Type="http://schemas.microsoft.com/office/2011/relationships/chartColorStyle" Target="colors57.xml"/><Relationship Id="rId1" Type="http://schemas.microsoft.com/office/2011/relationships/chartStyle" Target="style57.xml"/></Relationships>
</file>

<file path=xl/charts/_rels/chart58.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58.xml"/><Relationship Id="rId1" Type="http://schemas.microsoft.com/office/2011/relationships/chartStyle" Target="style58.xml"/></Relationships>
</file>

<file path=xl/charts/_rels/chart59.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59.xml"/><Relationship Id="rId1" Type="http://schemas.microsoft.com/office/2011/relationships/chartStyle" Target="style59.xml"/></Relationships>
</file>

<file path=xl/charts/_rels/chart60.xml.rels><?xml version="1.0" encoding="UTF-8" standalone="yes"?>
<Relationships xmlns="http://schemas.openxmlformats.org/package/2006/relationships"><Relationship Id="rId2" Type="http://schemas.microsoft.com/office/2011/relationships/chartColorStyle" Target="colors60.xml"/><Relationship Id="rId1" Type="http://schemas.microsoft.com/office/2011/relationships/chartStyle" Target="style60.xml"/></Relationships>
</file>

<file path=xl/charts/_rels/chart61.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61.xml"/><Relationship Id="rId1" Type="http://schemas.microsoft.com/office/2011/relationships/chartStyle" Target="style61.xml"/></Relationships>
</file>

<file path=xl/charts/_rels/chart62.xml.rels><?xml version="1.0" encoding="UTF-8" standalone="yes"?>
<Relationships xmlns="http://schemas.openxmlformats.org/package/2006/relationships"><Relationship Id="rId2" Type="http://schemas.microsoft.com/office/2011/relationships/chartColorStyle" Target="colors62.xml"/><Relationship Id="rId1" Type="http://schemas.microsoft.com/office/2011/relationships/chartStyle" Target="style62.xml"/></Relationships>
</file>

<file path=xl/charts/_rels/chart63.xml.rels><?xml version="1.0" encoding="UTF-8" standalone="yes"?>
<Relationships xmlns="http://schemas.openxmlformats.org/package/2006/relationships"><Relationship Id="rId2" Type="http://schemas.microsoft.com/office/2011/relationships/chartColorStyle" Target="colors63.xml"/><Relationship Id="rId1" Type="http://schemas.microsoft.com/office/2011/relationships/chartStyle" Target="style63.xml"/></Relationships>
</file>

<file path=xl/charts/_rels/chart64.xml.rels><?xml version="1.0" encoding="UTF-8" standalone="yes"?>
<Relationships xmlns="http://schemas.openxmlformats.org/package/2006/relationships"><Relationship Id="rId2" Type="http://schemas.microsoft.com/office/2011/relationships/chartColorStyle" Target="colors64.xml"/><Relationship Id="rId1" Type="http://schemas.microsoft.com/office/2011/relationships/chartStyle" Target="style64.xml"/></Relationships>
</file>

<file path=xl/charts/_rels/chart65.xml.rels><?xml version="1.0" encoding="UTF-8" standalone="yes"?>
<Relationships xmlns="http://schemas.openxmlformats.org/package/2006/relationships"><Relationship Id="rId2" Type="http://schemas.microsoft.com/office/2011/relationships/chartColorStyle" Target="colors65.xml"/><Relationship Id="rId1" Type="http://schemas.microsoft.com/office/2011/relationships/chartStyle" Target="style65.xml"/></Relationships>
</file>

<file path=xl/charts/_rels/chart66.xml.rels><?xml version="1.0" encoding="UTF-8" standalone="yes"?>
<Relationships xmlns="http://schemas.openxmlformats.org/package/2006/relationships"><Relationship Id="rId2" Type="http://schemas.microsoft.com/office/2011/relationships/chartColorStyle" Target="colors66.xml"/><Relationship Id="rId1" Type="http://schemas.microsoft.com/office/2011/relationships/chartStyle" Target="style66.xml"/></Relationships>
</file>

<file path=xl/charts/_rels/chart67.xml.rels><?xml version="1.0" encoding="UTF-8" standalone="yes"?>
<Relationships xmlns="http://schemas.openxmlformats.org/package/2006/relationships"><Relationship Id="rId2" Type="http://schemas.microsoft.com/office/2011/relationships/chartColorStyle" Target="colors67.xml"/><Relationship Id="rId1" Type="http://schemas.microsoft.com/office/2011/relationships/chartStyle" Target="style67.xml"/></Relationships>
</file>

<file path=xl/charts/_rels/chart68.xml.rels><?xml version="1.0" encoding="UTF-8" standalone="yes"?>
<Relationships xmlns="http://schemas.openxmlformats.org/package/2006/relationships"><Relationship Id="rId2" Type="http://schemas.microsoft.com/office/2011/relationships/chartColorStyle" Target="colors68.xml"/><Relationship Id="rId1" Type="http://schemas.microsoft.com/office/2011/relationships/chartStyle" Target="style68.xml"/></Relationships>
</file>

<file path=xl/charts/_rels/chart69.xml.rels><?xml version="1.0" encoding="UTF-8" standalone="yes"?>
<Relationships xmlns="http://schemas.openxmlformats.org/package/2006/relationships"><Relationship Id="rId2" Type="http://schemas.microsoft.com/office/2011/relationships/chartColorStyle" Target="colors69.xml"/><Relationship Id="rId1" Type="http://schemas.microsoft.com/office/2011/relationships/chartStyle" Target="style69.xml"/></Relationships>
</file>

<file path=xl/charts/_rels/chart70.xml.rels><?xml version="1.0" encoding="UTF-8" standalone="yes"?>
<Relationships xmlns="http://schemas.openxmlformats.org/package/2006/relationships"><Relationship Id="rId2" Type="http://schemas.microsoft.com/office/2011/relationships/chartColorStyle" Target="colors70.xml"/><Relationship Id="rId1" Type="http://schemas.microsoft.com/office/2011/relationships/chartStyle" Target="style70.xml"/></Relationships>
</file>

<file path=xl/charts/_rels/chart71.xml.rels><?xml version="1.0" encoding="UTF-8" standalone="yes"?>
<Relationships xmlns="http://schemas.openxmlformats.org/package/2006/relationships"><Relationship Id="rId2" Type="http://schemas.microsoft.com/office/2011/relationships/chartColorStyle" Target="colors71.xml"/><Relationship Id="rId1" Type="http://schemas.microsoft.com/office/2011/relationships/chartStyle" Target="style71.xml"/></Relationships>
</file>

<file path=xl/charts/_rels/chart72.xml.rels><?xml version="1.0" encoding="UTF-8" standalone="yes"?>
<Relationships xmlns="http://schemas.openxmlformats.org/package/2006/relationships"><Relationship Id="rId2" Type="http://schemas.microsoft.com/office/2011/relationships/chartColorStyle" Target="colors72.xml"/><Relationship Id="rId1" Type="http://schemas.microsoft.com/office/2011/relationships/chartStyle" Target="style72.xml"/></Relationships>
</file>

<file path=xl/charts/_rels/chart73.xml.rels><?xml version="1.0" encoding="UTF-8" standalone="yes"?>
<Relationships xmlns="http://schemas.openxmlformats.org/package/2006/relationships"><Relationship Id="rId2" Type="http://schemas.microsoft.com/office/2011/relationships/chartColorStyle" Target="colors73.xml"/><Relationship Id="rId1" Type="http://schemas.microsoft.com/office/2011/relationships/chartStyle" Target="style73.xml"/></Relationships>
</file>

<file path=xl/charts/_rels/chart74.xml.rels><?xml version="1.0" encoding="UTF-8" standalone="yes"?>
<Relationships xmlns="http://schemas.openxmlformats.org/package/2006/relationships"><Relationship Id="rId2" Type="http://schemas.microsoft.com/office/2011/relationships/chartColorStyle" Target="colors74.xml"/><Relationship Id="rId1" Type="http://schemas.microsoft.com/office/2011/relationships/chartStyle" Target="style74.xml"/></Relationships>
</file>

<file path=xl/charts/_rels/chart75.xml.rels><?xml version="1.0" encoding="UTF-8" standalone="yes"?>
<Relationships xmlns="http://schemas.openxmlformats.org/package/2006/relationships"><Relationship Id="rId2" Type="http://schemas.microsoft.com/office/2011/relationships/chartColorStyle" Target="colors75.xml"/><Relationship Id="rId1" Type="http://schemas.microsoft.com/office/2011/relationships/chartStyle" Target="style75.xml"/></Relationships>
</file>

<file path=xl/charts/_rels/chart76.xml.rels><?xml version="1.0" encoding="UTF-8" standalone="yes"?>
<Relationships xmlns="http://schemas.openxmlformats.org/package/2006/relationships"><Relationship Id="rId2" Type="http://schemas.microsoft.com/office/2011/relationships/chartColorStyle" Target="colors76.xml"/><Relationship Id="rId1" Type="http://schemas.microsoft.com/office/2011/relationships/chartStyle" Target="style76.xml"/></Relationships>
</file>

<file path=xl/charts/_rels/chart77.xml.rels><?xml version="1.0" encoding="UTF-8" standalone="yes"?>
<Relationships xmlns="http://schemas.openxmlformats.org/package/2006/relationships"><Relationship Id="rId2" Type="http://schemas.microsoft.com/office/2011/relationships/chartColorStyle" Target="colors77.xml"/><Relationship Id="rId1" Type="http://schemas.microsoft.com/office/2011/relationships/chartStyle" Target="style77.xml"/></Relationships>
</file>

<file path=xl/charts/_rels/chart78.xml.rels><?xml version="1.0" encoding="UTF-8" standalone="yes"?>
<Relationships xmlns="http://schemas.openxmlformats.org/package/2006/relationships"><Relationship Id="rId2" Type="http://schemas.microsoft.com/office/2011/relationships/chartColorStyle" Target="colors78.xml"/><Relationship Id="rId1" Type="http://schemas.microsoft.com/office/2011/relationships/chartStyle" Target="style78.xml"/></Relationships>
</file>

<file path=xl/charts/_rels/chart79.xml.rels><?xml version="1.0" encoding="UTF-8" standalone="yes"?>
<Relationships xmlns="http://schemas.openxmlformats.org/package/2006/relationships"><Relationship Id="rId2" Type="http://schemas.microsoft.com/office/2011/relationships/chartColorStyle" Target="colors79.xml"/><Relationship Id="rId1" Type="http://schemas.microsoft.com/office/2011/relationships/chartStyle" Target="style79.xml"/></Relationships>
</file>

<file path=xl/charts/_rels/chart80.xml.rels><?xml version="1.0" encoding="UTF-8" standalone="yes"?>
<Relationships xmlns="http://schemas.openxmlformats.org/package/2006/relationships"><Relationship Id="rId2" Type="http://schemas.microsoft.com/office/2011/relationships/chartColorStyle" Target="colors80.xml"/><Relationship Id="rId1" Type="http://schemas.microsoft.com/office/2011/relationships/chartStyle" Target="style80.xml"/></Relationships>
</file>

<file path=xl/charts/_rels/chart81.xml.rels><?xml version="1.0" encoding="UTF-8" standalone="yes"?>
<Relationships xmlns="http://schemas.openxmlformats.org/package/2006/relationships"><Relationship Id="rId2" Type="http://schemas.microsoft.com/office/2011/relationships/chartColorStyle" Target="colors81.xml"/><Relationship Id="rId1" Type="http://schemas.microsoft.com/office/2011/relationships/chartStyle" Target="style81.xml"/></Relationships>
</file>

<file path=xl/charts/_rels/chart82.xml.rels><?xml version="1.0" encoding="UTF-8" standalone="yes"?>
<Relationships xmlns="http://schemas.openxmlformats.org/package/2006/relationships"><Relationship Id="rId2" Type="http://schemas.microsoft.com/office/2011/relationships/chartColorStyle" Target="colors82.xml"/><Relationship Id="rId1" Type="http://schemas.microsoft.com/office/2011/relationships/chartStyle" Target="style82.xml"/></Relationships>
</file>

<file path=xl/charts/_rels/chart83.xml.rels><?xml version="1.0" encoding="UTF-8" standalone="yes"?>
<Relationships xmlns="http://schemas.openxmlformats.org/package/2006/relationships"><Relationship Id="rId2" Type="http://schemas.microsoft.com/office/2011/relationships/chartColorStyle" Target="colors83.xml"/><Relationship Id="rId1" Type="http://schemas.microsoft.com/office/2011/relationships/chartStyle" Target="style83.xml"/></Relationships>
</file>

<file path=xl/charts/_rels/chart84.xml.rels><?xml version="1.0" encoding="UTF-8" standalone="yes"?>
<Relationships xmlns="http://schemas.openxmlformats.org/package/2006/relationships"><Relationship Id="rId2" Type="http://schemas.microsoft.com/office/2011/relationships/chartColorStyle" Target="colors84.xml"/><Relationship Id="rId1" Type="http://schemas.microsoft.com/office/2011/relationships/chartStyle" Target="style84.xml"/></Relationships>
</file>

<file path=xl/charts/_rels/chart85.xml.rels><?xml version="1.0" encoding="UTF-8" standalone="yes"?>
<Relationships xmlns="http://schemas.openxmlformats.org/package/2006/relationships"><Relationship Id="rId2" Type="http://schemas.microsoft.com/office/2011/relationships/chartColorStyle" Target="colors85.xml"/><Relationship Id="rId1" Type="http://schemas.microsoft.com/office/2011/relationships/chartStyle" Target="style85.xml"/></Relationships>
</file>

<file path=xl/charts/_rels/chart86.xml.rels><?xml version="1.0" encoding="UTF-8" standalone="yes"?>
<Relationships xmlns="http://schemas.openxmlformats.org/package/2006/relationships"><Relationship Id="rId2" Type="http://schemas.microsoft.com/office/2011/relationships/chartColorStyle" Target="colors86.xml"/><Relationship Id="rId1" Type="http://schemas.microsoft.com/office/2011/relationships/chartStyle" Target="style86.xml"/></Relationships>
</file>

<file path=xl/charts/_rels/chart87.xml.rels><?xml version="1.0" encoding="UTF-8" standalone="yes"?>
<Relationships xmlns="http://schemas.openxmlformats.org/package/2006/relationships"><Relationship Id="rId2" Type="http://schemas.microsoft.com/office/2011/relationships/chartColorStyle" Target="colors87.xml"/><Relationship Id="rId1" Type="http://schemas.microsoft.com/office/2011/relationships/chartStyle" Target="style87.xml"/></Relationships>
</file>

<file path=xl/charts/_rels/chart88.xml.rels><?xml version="1.0" encoding="UTF-8" standalone="yes"?>
<Relationships xmlns="http://schemas.openxmlformats.org/package/2006/relationships"><Relationship Id="rId2" Type="http://schemas.microsoft.com/office/2011/relationships/chartColorStyle" Target="colors88.xml"/><Relationship Id="rId1" Type="http://schemas.microsoft.com/office/2011/relationships/chartStyle" Target="style88.xml"/></Relationships>
</file>

<file path=xl/charts/_rels/chart89.xml.rels><?xml version="1.0" encoding="UTF-8" standalone="yes"?>
<Relationships xmlns="http://schemas.openxmlformats.org/package/2006/relationships"><Relationship Id="rId2" Type="http://schemas.microsoft.com/office/2011/relationships/chartColorStyle" Target="colors89.xml"/><Relationship Id="rId1" Type="http://schemas.microsoft.com/office/2011/relationships/chartStyle" Target="style89.xml"/></Relationships>
</file>

<file path=xl/charts/_rels/chart90.xml.rels><?xml version="1.0" encoding="UTF-8" standalone="yes"?>
<Relationships xmlns="http://schemas.openxmlformats.org/package/2006/relationships"><Relationship Id="rId2" Type="http://schemas.microsoft.com/office/2011/relationships/chartColorStyle" Target="colors90.xml"/><Relationship Id="rId1" Type="http://schemas.microsoft.com/office/2011/relationships/chartStyle" Target="style90.xml"/></Relationships>
</file>

<file path=xl/charts/_rels/chart91.xml.rels><?xml version="1.0" encoding="UTF-8" standalone="yes"?>
<Relationships xmlns="http://schemas.openxmlformats.org/package/2006/relationships"><Relationship Id="rId2" Type="http://schemas.microsoft.com/office/2011/relationships/chartColorStyle" Target="colors91.xml"/><Relationship Id="rId1" Type="http://schemas.microsoft.com/office/2011/relationships/chartStyle" Target="style91.xml"/></Relationships>
</file>

<file path=xl/charts/_rels/chart92.xml.rels><?xml version="1.0" encoding="UTF-8" standalone="yes"?>
<Relationships xmlns="http://schemas.openxmlformats.org/package/2006/relationships"><Relationship Id="rId2" Type="http://schemas.microsoft.com/office/2011/relationships/chartColorStyle" Target="colors92.xml"/><Relationship Id="rId1" Type="http://schemas.microsoft.com/office/2011/relationships/chartStyle" Target="style92.xml"/></Relationships>
</file>

<file path=xl/charts/_rels/chart93.xml.rels><?xml version="1.0" encoding="UTF-8" standalone="yes"?>
<Relationships xmlns="http://schemas.openxmlformats.org/package/2006/relationships"><Relationship Id="rId3" Type="http://schemas.openxmlformats.org/officeDocument/2006/relationships/chartUserShapes" Target="../drawings/drawing23.xml"/><Relationship Id="rId2" Type="http://schemas.microsoft.com/office/2011/relationships/chartColorStyle" Target="colors93.xml"/><Relationship Id="rId1" Type="http://schemas.microsoft.com/office/2011/relationships/chartStyle" Target="style93.xml"/></Relationships>
</file>

<file path=xl/charts/_rels/chart94.xml.rels><?xml version="1.0" encoding="UTF-8" standalone="yes"?>
<Relationships xmlns="http://schemas.openxmlformats.org/package/2006/relationships"><Relationship Id="rId3" Type="http://schemas.openxmlformats.org/officeDocument/2006/relationships/chartUserShapes" Target="../drawings/drawing24.xml"/><Relationship Id="rId2" Type="http://schemas.microsoft.com/office/2011/relationships/chartColorStyle" Target="colors94.xml"/><Relationship Id="rId1" Type="http://schemas.microsoft.com/office/2011/relationships/chartStyle" Target="style94.xml"/></Relationships>
</file>

<file path=xl/charts/_rels/chart95.xml.rels><?xml version="1.0" encoding="UTF-8" standalone="yes"?>
<Relationships xmlns="http://schemas.openxmlformats.org/package/2006/relationships"><Relationship Id="rId2" Type="http://schemas.microsoft.com/office/2011/relationships/chartColorStyle" Target="colors95.xml"/><Relationship Id="rId1" Type="http://schemas.microsoft.com/office/2011/relationships/chartStyle" Target="style95.xml"/></Relationships>
</file>

<file path=xl/charts/_rels/chart96.xml.rels><?xml version="1.0" encoding="UTF-8" standalone="yes"?>
<Relationships xmlns="http://schemas.openxmlformats.org/package/2006/relationships"><Relationship Id="rId2" Type="http://schemas.microsoft.com/office/2011/relationships/chartColorStyle" Target="colors96.xml"/><Relationship Id="rId1" Type="http://schemas.microsoft.com/office/2011/relationships/chartStyle" Target="style96.xml"/></Relationships>
</file>

<file path=xl/charts/_rels/chart97.xml.rels><?xml version="1.0" encoding="UTF-8" standalone="yes"?>
<Relationships xmlns="http://schemas.openxmlformats.org/package/2006/relationships"><Relationship Id="rId2" Type="http://schemas.microsoft.com/office/2011/relationships/chartColorStyle" Target="colors97.xml"/><Relationship Id="rId1" Type="http://schemas.microsoft.com/office/2011/relationships/chartStyle" Target="style97.xml"/></Relationships>
</file>

<file path=xl/charts/_rels/chart98.xml.rels><?xml version="1.0" encoding="UTF-8" standalone="yes"?>
<Relationships xmlns="http://schemas.openxmlformats.org/package/2006/relationships"><Relationship Id="rId2" Type="http://schemas.microsoft.com/office/2011/relationships/chartColorStyle" Target="colors98.xml"/><Relationship Id="rId1" Type="http://schemas.microsoft.com/office/2011/relationships/chartStyle" Target="style9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none" spc="20" baseline="0">
                <a:solidFill>
                  <a:sysClr val="windowText" lastClr="000000"/>
                </a:solidFill>
                <a:latin typeface="+mn-lt"/>
                <a:ea typeface="+mn-ea"/>
                <a:cs typeface="+mn-cs"/>
              </a:defRPr>
            </a:pPr>
            <a:r>
              <a:rPr lang="es-CL" sz="1100" b="1">
                <a:solidFill>
                  <a:sysClr val="windowText" lastClr="000000"/>
                </a:solidFill>
              </a:rPr>
              <a:t>Porcentaje Cobertura</a:t>
            </a:r>
            <a:r>
              <a:rPr lang="es-CL" sz="1100" b="1" baseline="0">
                <a:solidFill>
                  <a:sysClr val="windowText" lastClr="000000"/>
                </a:solidFill>
              </a:rPr>
              <a:t> EMP varones de 20 a 64 años</a:t>
            </a:r>
          </a:p>
          <a:p>
            <a:pPr>
              <a:defRPr sz="1100" b="1">
                <a:solidFill>
                  <a:sysClr val="windowText" lastClr="000000"/>
                </a:solidFill>
              </a:defRPr>
            </a:pPr>
            <a:r>
              <a:rPr lang="es-CL" sz="1100" b="1" baseline="0">
                <a:solidFill>
                  <a:sysClr val="windowText" lastClr="000000"/>
                </a:solidFill>
              </a:rPr>
              <a:t> Junio 2017</a:t>
            </a:r>
          </a:p>
          <a:p>
            <a:pPr>
              <a:defRPr sz="1100" b="1">
                <a:solidFill>
                  <a:sysClr val="windowText" lastClr="000000"/>
                </a:solidFill>
              </a:defRPr>
            </a:pPr>
            <a:r>
              <a:rPr lang="es-CL" sz="1100" b="1" baseline="0">
                <a:solidFill>
                  <a:sysClr val="windowText" lastClr="000000"/>
                </a:solidFill>
              </a:rPr>
              <a:t>Municipalidad de Canela</a:t>
            </a:r>
            <a:endParaRPr lang="es-CL" sz="1100" b="1">
              <a:solidFill>
                <a:sysClr val="windowText" lastClr="000000"/>
              </a:solidFill>
            </a:endParaRPr>
          </a:p>
        </c:rich>
      </c:tx>
      <c:overlay val="0"/>
      <c:spPr>
        <a:noFill/>
        <a:ln>
          <a:noFill/>
        </a:ln>
        <a:effectLst/>
      </c:spPr>
      <c:txPr>
        <a:bodyPr rot="0" spcFirstLastPara="1" vertOverflow="ellipsis" vert="horz" wrap="square" anchor="ctr" anchorCtr="1"/>
        <a:lstStyle/>
        <a:p>
          <a:pPr>
            <a:defRPr sz="1100" b="1" i="0" u="none" strike="noStrike" kern="1200" cap="none" spc="2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7136482939632549E-2"/>
          <c:y val="0.21694444444444444"/>
          <c:w val="0.90286351706036749"/>
          <c:h val="0.62479950422863806"/>
        </c:manualLayout>
      </c:layout>
      <c:bar3DChart>
        <c:barDir val="col"/>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a:sp3d contourW="9525">
              <a:contourClr>
                <a:schemeClr val="accent1">
                  <a:shade val="95000"/>
                </a:schemeClr>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50000"/>
                        <a:lumOff val="50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a:sp3d contourW="9525">
              <a:contourClr>
                <a:schemeClr val="accent2">
                  <a:shade val="95000"/>
                </a:schemeClr>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50000"/>
                        <a:lumOff val="50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a:sp3d contourW="9525">
              <a:contourClr>
                <a:schemeClr val="accent3">
                  <a:shade val="95000"/>
                </a:schemeClr>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Municipalidades!$F$6:$H$6</c:f>
              <c:numCache>
                <c:formatCode>0.0</c:formatCode>
                <c:ptCount val="3"/>
                <c:pt idx="0">
                  <c:v>9.5471236230110161</c:v>
                </c:pt>
                <c:pt idx="1">
                  <c:v>7.50915750915751</c:v>
                </c:pt>
                <c:pt idx="2">
                  <c:v>15</c:v>
                </c:pt>
              </c:numCache>
            </c:numRef>
          </c:val>
        </c:ser>
        <c:dLbls>
          <c:showLegendKey val="0"/>
          <c:showVal val="1"/>
          <c:showCatName val="0"/>
          <c:showSerName val="0"/>
          <c:showPercent val="0"/>
          <c:showBubbleSize val="0"/>
        </c:dLbls>
        <c:gapWidth val="150"/>
        <c:shape val="box"/>
        <c:axId val="388121312"/>
        <c:axId val="388121704"/>
        <c:axId val="0"/>
      </c:bar3DChart>
      <c:catAx>
        <c:axId val="38812131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88121704"/>
        <c:crosses val="autoZero"/>
        <c:auto val="1"/>
        <c:lblAlgn val="ctr"/>
        <c:lblOffset val="100"/>
        <c:noMultiLvlLbl val="0"/>
      </c:catAx>
      <c:valAx>
        <c:axId val="3881217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3881213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cap="none" spc="20" baseline="0">
                <a:solidFill>
                  <a:sysClr val="windowText" lastClr="000000"/>
                </a:solidFill>
                <a:latin typeface="+mn-lt"/>
                <a:ea typeface="+mn-ea"/>
                <a:cs typeface="+mn-cs"/>
              </a:defRPr>
            </a:pPr>
            <a:r>
              <a:rPr lang="es-CL" sz="1100"/>
              <a:t>Porcentaje de Cobertura EMP mujeres de 45 a 64 años, Junio 2017</a:t>
            </a:r>
          </a:p>
          <a:p>
            <a:pPr>
              <a:defRPr sz="1100"/>
            </a:pPr>
            <a:r>
              <a:rPr lang="es-CL" sz="1100"/>
              <a:t>Municipalidad de Canela</a:t>
            </a:r>
          </a:p>
        </c:rich>
      </c:tx>
      <c:overlay val="0"/>
      <c:spPr>
        <a:noFill/>
        <a:ln>
          <a:noFill/>
        </a:ln>
        <a:effectLst/>
      </c:spPr>
      <c:txPr>
        <a:bodyPr rot="0" spcFirstLastPara="1" vertOverflow="ellipsis" vert="horz" wrap="square" anchor="ctr" anchorCtr="1"/>
        <a:lstStyle/>
        <a:p>
          <a:pPr>
            <a:defRPr sz="1100" b="0"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2"/>
          <c:order val="2"/>
          <c:spPr>
            <a:solidFill>
              <a:schemeClr val="bg2">
                <a:lumMod val="50000"/>
              </a:schemeClr>
            </a:solidFill>
            <a:ln w="9525" cap="flat" cmpd="sng" algn="ctr">
              <a:solidFill>
                <a:schemeClr val="accent3">
                  <a:shade val="95000"/>
                </a:schemeClr>
              </a:solidFill>
              <a:round/>
            </a:ln>
            <a:effectLst/>
          </c:spPr>
          <c:invertIfNegative val="0"/>
          <c:dLbls>
            <c:dLbl>
              <c:idx val="0"/>
              <c:layout>
                <c:manualLayout>
                  <c:x val="1.4097331583552057E-2"/>
                  <c:y val="0"/>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5.4166666666666669E-2"/>
                  <c:y val="1.8226888305628463E-7"/>
                </c:manualLayout>
              </c:layout>
              <c:dLblPos val="outEnd"/>
              <c:showLegendKey val="0"/>
              <c:showVal val="1"/>
              <c:showCatName val="0"/>
              <c:showSerName val="0"/>
              <c:showPercent val="0"/>
              <c:showBubbleSize val="0"/>
              <c:extLst>
                <c:ext xmlns:c15="http://schemas.microsoft.com/office/drawing/2012/chart" uri="{CE6537A1-D6FC-4f65-9D91-7224C49458BB}">
                  <c15:layout>
                    <c:manualLayout>
                      <c:w val="6.3888888888888884E-2"/>
                      <c:h val="8.3264071157771929E-2"/>
                    </c:manualLayout>
                  </c15:layout>
                </c:ext>
              </c:extLst>
            </c:dLbl>
            <c:dLbl>
              <c:idx val="2"/>
              <c:layout>
                <c:manualLayout>
                  <c:x val="5.5555555555555558E-3"/>
                  <c:y val="0"/>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Municipalidades!$M$6:$O$6</c:f>
              <c:numCache>
                <c:formatCode>0.0</c:formatCode>
                <c:ptCount val="3"/>
                <c:pt idx="0">
                  <c:v>19.88795518207283</c:v>
                </c:pt>
                <c:pt idx="1">
                  <c:v>17.011019283746599</c:v>
                </c:pt>
                <c:pt idx="2">
                  <c:v>34</c:v>
                </c:pt>
              </c:numCache>
            </c:numRef>
          </c:val>
        </c:ser>
        <c:dLbls>
          <c:dLblPos val="inEnd"/>
          <c:showLegendKey val="0"/>
          <c:showVal val="1"/>
          <c:showCatName val="0"/>
          <c:showSerName val="0"/>
          <c:showPercent val="0"/>
          <c:showBubbleSize val="0"/>
        </c:dLbls>
        <c:gapWidth val="100"/>
        <c:axId val="388122488"/>
        <c:axId val="388122880"/>
        <c:extLst>
          <c:ext xmlns:c15="http://schemas.microsoft.com/office/drawing/2012/chart" uri="{02D57815-91ED-43cb-92C2-25804820EDAC}">
            <c15:filteredBarSeries>
              <c15: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CL"/>
                    </a:p>
                  </c:txPr>
                  <c:dLblPos val="inEnd"/>
                  <c:showLegendKey val="0"/>
                  <c:showVal val="1"/>
                  <c:showCatName val="0"/>
                  <c:showSerName val="0"/>
                  <c:showPercent val="0"/>
                  <c:showBubbleSize val="0"/>
                  <c:showLeaderLines val="0"/>
                  <c:extLst>
                    <c:ext uri="{CE6537A1-D6FC-4f65-9D91-7224C49458BB}">
                      <c15:showLeaderLines val="1"/>
                      <c15:leaderLines>
                        <c:spPr>
                          <a:ln w="9525">
                            <a:solidFill>
                              <a:schemeClr val="tx1">
                                <a:lumMod val="35000"/>
                                <a:lumOff val="65000"/>
                              </a:schemeClr>
                            </a:solidFill>
                          </a:ln>
                          <a:effectLst/>
                        </c:spPr>
                      </c15:leaderLines>
                    </c:ext>
                  </c:extLst>
                </c:dLbls>
                <c:cat>
                  <c:strRef>
                    <c:extLst>
                      <c:ext uri="{02D57815-91ED-43cb-92C2-25804820EDAC}">
                        <c15:formulaRef>
                          <c15:sqref>Municipalidades!$M$3:$O$3</c15:sqref>
                        </c15:formulaRef>
                      </c:ext>
                    </c:extLst>
                    <c:strCache>
                      <c:ptCount val="3"/>
                      <c:pt idx="0">
                        <c:v>% COBERTURA EMP A JUNIO 2017</c:v>
                      </c:pt>
                      <c:pt idx="1">
                        <c:v>META A JUNIO 2017</c:v>
                      </c:pt>
                      <c:pt idx="2">
                        <c:v>META A DICIEMBRE 2017</c:v>
                      </c:pt>
                    </c:strCache>
                  </c:strRef>
                </c:cat>
                <c:val>
                  <c:numRef>
                    <c:extLst>
                      <c:ext uri="{02D57815-91ED-43cb-92C2-25804820EDAC}">
                        <c15:formulaRef>
                          <c15:sqref>Municipalidades!$M$4:$O$4</c15:sqref>
                        </c15:formulaRef>
                      </c:ext>
                    </c:extLst>
                    <c:numCache>
                      <c:formatCode>General</c:formatCode>
                      <c:ptCount val="3"/>
                    </c:numCache>
                  </c:numRef>
                </c:val>
              </c15:ser>
            </c15:filteredBarSeries>
            <c15:filteredBarSeries>
              <c15: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CL"/>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Municipalidades!$M$3:$O$3</c15:sqref>
                        </c15:formulaRef>
                      </c:ext>
                    </c:extLst>
                    <c:strCache>
                      <c:ptCount val="3"/>
                      <c:pt idx="0">
                        <c:v>% COBERTURA EMP A JUNIO 2017</c:v>
                      </c:pt>
                      <c:pt idx="1">
                        <c:v>META A JUNIO 2017</c:v>
                      </c:pt>
                      <c:pt idx="2">
                        <c:v>META A DICIEMBRE 2017</c:v>
                      </c:pt>
                    </c:strCache>
                  </c:strRef>
                </c:cat>
                <c:val>
                  <c:numRef>
                    <c:extLst xmlns:c15="http://schemas.microsoft.com/office/drawing/2012/chart">
                      <c:ext xmlns:c15="http://schemas.microsoft.com/office/drawing/2012/chart" uri="{02D57815-91ED-43cb-92C2-25804820EDAC}">
                        <c15:formulaRef>
                          <c15:sqref>Municipalidades!$M$5:$O$5</c15:sqref>
                        </c15:formulaRef>
                      </c:ext>
                    </c:extLst>
                    <c:numCache>
                      <c:formatCode>General</c:formatCode>
                      <c:ptCount val="3"/>
                    </c:numCache>
                  </c:numRef>
                </c:val>
              </c15:ser>
            </c15:filteredBarSeries>
          </c:ext>
        </c:extLst>
      </c:barChart>
      <c:catAx>
        <c:axId val="38812248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CL"/>
          </a:p>
        </c:txPr>
        <c:crossAx val="388122880"/>
        <c:crosses val="autoZero"/>
        <c:auto val="1"/>
        <c:lblAlgn val="ctr"/>
        <c:lblOffset val="100"/>
        <c:noMultiLvlLbl val="0"/>
      </c:catAx>
      <c:valAx>
        <c:axId val="388122880"/>
        <c:scaling>
          <c:orientation val="minMax"/>
        </c:scaling>
        <c:delete val="0"/>
        <c:axPos val="b"/>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CL"/>
          </a:p>
        </c:txPr>
        <c:crossAx val="3881224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s-C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chemeClr val="dk1">
                    <a:lumMod val="75000"/>
                    <a:lumOff val="25000"/>
                  </a:schemeClr>
                </a:solidFill>
                <a:latin typeface="+mn-lt"/>
                <a:ea typeface="+mn-ea"/>
                <a:cs typeface="+mn-cs"/>
              </a:defRPr>
            </a:pPr>
            <a:r>
              <a:rPr lang="es-CL" sz="1200"/>
              <a:t>Cobertura</a:t>
            </a:r>
            <a:r>
              <a:rPr lang="es-CL" sz="1200" baseline="0"/>
              <a:t> Efectiva HTA</a:t>
            </a:r>
          </a:p>
          <a:p>
            <a:pPr>
              <a:defRPr sz="1200"/>
            </a:pPr>
            <a:r>
              <a:rPr lang="es-CL" sz="1200" baseline="0"/>
              <a:t> Junio 2017</a:t>
            </a:r>
          </a:p>
          <a:p>
            <a:pPr>
              <a:defRPr sz="1200"/>
            </a:pPr>
            <a:r>
              <a:rPr lang="es-CL" sz="1200" baseline="0"/>
              <a:t>Municipalidad de Canela</a:t>
            </a:r>
            <a:endParaRPr lang="es-CL" sz="1200"/>
          </a:p>
        </c:rich>
      </c:tx>
      <c:overlay val="0"/>
      <c:spPr>
        <a:noFill/>
        <a:ln>
          <a:noFill/>
        </a:ln>
        <a:effectLst/>
      </c:spPr>
      <c:txPr>
        <a:bodyPr rot="0" spcFirstLastPara="1" vertOverflow="ellipsis" vert="horz" wrap="square" anchor="ctr" anchorCtr="1"/>
        <a:lstStyle/>
        <a:p>
          <a:pPr>
            <a:defRPr sz="1200" b="1" i="0" u="none" strike="noStrike" kern="1200" baseline="0">
              <a:solidFill>
                <a:schemeClr val="dk1">
                  <a:lumMod val="75000"/>
                  <a:lumOff val="25000"/>
                </a:schemeClr>
              </a:solidFill>
              <a:latin typeface="+mn-lt"/>
              <a:ea typeface="+mn-ea"/>
              <a:cs typeface="+mn-cs"/>
            </a:defRPr>
          </a:pPr>
          <a:endParaRPr lang="es-CL"/>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alpha val="85000"/>
              </a:schemeClr>
            </a:solidFill>
            <a:ln w="9525" cap="flat" cmpd="sng" algn="ctr">
              <a:solidFill>
                <a:schemeClr val="accent1">
                  <a:lumMod val="75000"/>
                </a:schemeClr>
              </a:solidFill>
              <a:round/>
            </a:ln>
            <a:effectLst/>
            <a:sp3d contourW="9525">
              <a:contourClr>
                <a:schemeClr val="accent1">
                  <a:lumMod val="75000"/>
                </a:schemeClr>
              </a:contourClr>
            </a:sp3d>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solidFill>
              <a:schemeClr val="accent2">
                <a:alpha val="85000"/>
              </a:schemeClr>
            </a:solidFill>
            <a:ln w="9525" cap="flat" cmpd="sng" algn="ctr">
              <a:solidFill>
                <a:schemeClr val="accent2">
                  <a:lumMod val="75000"/>
                </a:schemeClr>
              </a:solidFill>
              <a:round/>
            </a:ln>
            <a:effectLst/>
            <a:sp3d contourW="9525">
              <a:contourClr>
                <a:schemeClr val="accent2">
                  <a:lumMod val="75000"/>
                </a:schemeClr>
              </a:contourClr>
            </a:sp3d>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solidFill>
              <a:schemeClr val="accent3">
                <a:alpha val="8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Municipalidades!$Y$6:$AA$6</c:f>
              <c:numCache>
                <c:formatCode>0.0</c:formatCode>
                <c:ptCount val="3"/>
                <c:pt idx="0">
                  <c:v>62.091179385530225</c:v>
                </c:pt>
                <c:pt idx="1">
                  <c:v>52.9</c:v>
                </c:pt>
                <c:pt idx="2">
                  <c:v>53.174999999999997</c:v>
                </c:pt>
              </c:numCache>
            </c:numRef>
          </c:val>
        </c:ser>
        <c:dLbls>
          <c:showLegendKey val="0"/>
          <c:showVal val="0"/>
          <c:showCatName val="0"/>
          <c:showSerName val="0"/>
          <c:showPercent val="0"/>
          <c:showBubbleSize val="0"/>
        </c:dLbls>
        <c:gapWidth val="65"/>
        <c:shape val="box"/>
        <c:axId val="388332792"/>
        <c:axId val="388333184"/>
        <c:axId val="0"/>
      </c:bar3DChart>
      <c:catAx>
        <c:axId val="38833279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388333184"/>
        <c:crosses val="autoZero"/>
        <c:auto val="1"/>
        <c:lblAlgn val="ctr"/>
        <c:lblOffset val="100"/>
        <c:noMultiLvlLbl val="0"/>
      </c:catAx>
      <c:valAx>
        <c:axId val="388333184"/>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L"/>
          </a:p>
        </c:txPr>
        <c:crossAx val="388332792"/>
        <c:crosses val="autoZero"/>
        <c:crossBetween val="between"/>
      </c:valAx>
      <c:spPr>
        <a:noFill/>
        <a:ln>
          <a:noFill/>
        </a:ln>
        <a:effectLst/>
      </c:spPr>
    </c:plotArea>
    <c:plotVisOnly val="1"/>
    <c:dispBlanksAs val="gap"/>
    <c:showDLblsOverMax val="0"/>
  </c:chart>
  <c:spPr>
    <a:solidFill>
      <a:sysClr val="window" lastClr="FFFFFF"/>
    </a:soli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de DM </a:t>
            </a:r>
          </a:p>
          <a:p>
            <a:pPr>
              <a:defRPr>
                <a:solidFill>
                  <a:sysClr val="windowText" lastClr="000000"/>
                </a:solidFill>
              </a:defRPr>
            </a:pPr>
            <a:r>
              <a:rPr lang="es-CL" sz="1200" baseline="0">
                <a:solidFill>
                  <a:sysClr val="windowText" lastClr="000000"/>
                </a:solidFill>
              </a:rPr>
              <a:t>Junio 2017</a:t>
            </a:r>
          </a:p>
          <a:p>
            <a:pPr>
              <a:defRPr>
                <a:solidFill>
                  <a:sysClr val="windowText" lastClr="000000"/>
                </a:solidFill>
              </a:defRPr>
            </a:pPr>
            <a:r>
              <a:rPr lang="es-CL" sz="1200" baseline="0">
                <a:solidFill>
                  <a:sysClr val="windowText" lastClr="000000"/>
                </a:solidFill>
              </a:rPr>
              <a:t>Municipalidad de Canela</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800" b="1" i="0" u="none" strike="noStrike" kern="120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solidFill>
              <a:schemeClr val="tx1">
                <a:lumMod val="65000"/>
                <a:lumOff val="35000"/>
              </a:schemeClr>
            </a:solidFill>
            <a:ln w="9525" cap="flat" cmpd="sng" algn="ctr">
              <a:solidFill>
                <a:schemeClr val="lt1">
                  <a:alpha val="50000"/>
                </a:schemeClr>
              </a:solidFill>
              <a:round/>
            </a:ln>
            <a:effectLst/>
          </c:spPr>
          <c:invertIfNegative val="0"/>
          <c:dLbls>
            <c:dLbl>
              <c:idx val="0"/>
              <c:layout>
                <c:manualLayout>
                  <c:x val="2.7777777777777779E-3"/>
                  <c:y val="-6.9262175561388156E-5"/>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0"/>
                  <c:y val="-6.9262175561430602E-5"/>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1.0185067526415994E-16"/>
                  <c:y val="-4.6988918051910182E-3"/>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Municipalidades!$AE$6:$AG$6</c:f>
              <c:numCache>
                <c:formatCode>0.0</c:formatCode>
                <c:ptCount val="3"/>
                <c:pt idx="0">
                  <c:v>38.634146341463413</c:v>
                </c:pt>
                <c:pt idx="1">
                  <c:v>29.3</c:v>
                </c:pt>
                <c:pt idx="2">
                  <c:v>29.3</c:v>
                </c:pt>
              </c:numCache>
            </c:numRef>
          </c:val>
        </c:ser>
        <c:dLbls>
          <c:dLblPos val="inEnd"/>
          <c:showLegendKey val="0"/>
          <c:showVal val="1"/>
          <c:showCatName val="0"/>
          <c:showSerName val="0"/>
          <c:showPercent val="0"/>
          <c:showBubbleSize val="0"/>
        </c:dLbls>
        <c:gapWidth val="65"/>
        <c:axId val="388333968"/>
        <c:axId val="388334360"/>
      </c:barChart>
      <c:catAx>
        <c:axId val="38833396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388334360"/>
        <c:crosses val="autoZero"/>
        <c:auto val="1"/>
        <c:lblAlgn val="ctr"/>
        <c:lblOffset val="100"/>
        <c:noMultiLvlLbl val="0"/>
      </c:catAx>
      <c:valAx>
        <c:axId val="388334360"/>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88333968"/>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Evaluación de Riesgo de Pie Diabético </a:t>
            </a:r>
          </a:p>
          <a:p>
            <a:pPr>
              <a:defRPr sz="1200">
                <a:solidFill>
                  <a:sysClr val="windowText" lastClr="000000"/>
                </a:solidFill>
              </a:defRPr>
            </a:pPr>
            <a:r>
              <a:rPr lang="es-CL" sz="1200" baseline="0">
                <a:solidFill>
                  <a:sysClr val="windowText" lastClr="000000"/>
                </a:solidFill>
              </a:rPr>
              <a:t>Junio 2017</a:t>
            </a:r>
          </a:p>
          <a:p>
            <a:pPr>
              <a:defRPr sz="1200">
                <a:solidFill>
                  <a:sysClr val="windowText" lastClr="000000"/>
                </a:solidFill>
              </a:defRPr>
            </a:pPr>
            <a:r>
              <a:rPr lang="es-CL" sz="1200" baseline="0">
                <a:solidFill>
                  <a:sysClr val="windowText" lastClr="000000"/>
                </a:solidFill>
              </a:rPr>
              <a:t>Municipalidad de Canela</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Municipalidades!$AR$6:$AT$6</c:f>
              <c:numCache>
                <c:formatCode>0.0</c:formatCode>
                <c:ptCount val="3"/>
                <c:pt idx="0">
                  <c:v>32.352941176470587</c:v>
                </c:pt>
                <c:pt idx="1">
                  <c:v>31.6</c:v>
                </c:pt>
                <c:pt idx="2">
                  <c:v>63.2</c:v>
                </c:pt>
              </c:numCache>
            </c:numRef>
          </c:val>
        </c:ser>
        <c:dLbls>
          <c:showLegendKey val="0"/>
          <c:showVal val="0"/>
          <c:showCatName val="0"/>
          <c:showSerName val="0"/>
          <c:showPercent val="0"/>
          <c:showBubbleSize val="0"/>
        </c:dLbls>
        <c:gapWidth val="115"/>
        <c:overlap val="-20"/>
        <c:axId val="388335144"/>
        <c:axId val="388335536"/>
      </c:barChart>
      <c:catAx>
        <c:axId val="388335144"/>
        <c:scaling>
          <c:orientation val="minMax"/>
        </c:scaling>
        <c:delete val="0"/>
        <c:axPos val="l"/>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88335536"/>
        <c:crosses val="autoZero"/>
        <c:auto val="1"/>
        <c:lblAlgn val="ctr"/>
        <c:lblOffset val="100"/>
        <c:noMultiLvlLbl val="0"/>
      </c:catAx>
      <c:valAx>
        <c:axId val="3883355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8833514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 Fondo de Ojo en Pacientes Diabéticos </a:t>
            </a:r>
          </a:p>
          <a:p>
            <a:pPr>
              <a:defRPr sz="1100">
                <a:solidFill>
                  <a:sysClr val="windowText" lastClr="000000"/>
                </a:solidFill>
              </a:defRPr>
            </a:pPr>
            <a:r>
              <a:rPr lang="es-CL" sz="1100">
                <a:solidFill>
                  <a:sysClr val="windowText" lastClr="000000"/>
                </a:solidFill>
              </a:rPr>
              <a:t>Junio 2017</a:t>
            </a:r>
          </a:p>
          <a:p>
            <a:pPr>
              <a:defRPr sz="1100">
                <a:solidFill>
                  <a:sysClr val="windowText" lastClr="000000"/>
                </a:solidFill>
              </a:defRPr>
            </a:pPr>
            <a:r>
              <a:rPr lang="es-CL" sz="1100">
                <a:solidFill>
                  <a:sysClr val="windowText" lastClr="000000"/>
                </a:solidFill>
              </a:rPr>
              <a:t>Municipalidad de Canela</a:t>
            </a:r>
          </a:p>
        </c:rich>
      </c:tx>
      <c:layout/>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1570247933884287"/>
                  <c:y val="1.6424693427277256E-2"/>
                </c:manualLayout>
              </c:layout>
              <c:tx>
                <c:rich>
                  <a:bodyPr/>
                  <a:lstStyle/>
                  <a:p>
                    <a:fld id="{98335E29-7E71-46D7-AF55-9EBD1B7CEB5F}" type="PERCENTAGE">
                      <a:rPr lang="en-US"/>
                      <a:pPr/>
                      <a:t>[PORCENTAJE]</a:t>
                    </a:fld>
                    <a:endParaRPr lang="es-CL"/>
                  </a:p>
                </c:rich>
              </c:tx>
              <c:showLegendKey val="0"/>
              <c:showVal val="0"/>
              <c:showCatName val="0"/>
              <c:showSerName val="0"/>
              <c:showPercent val="1"/>
              <c:showBubbleSize val="0"/>
              <c:extLst>
                <c:ext xmlns:c15="http://schemas.microsoft.com/office/drawing/2012/chart" uri="{CE6537A1-D6FC-4f65-9D91-7224C49458BB}">
                  <c15:layout/>
                  <c15:dlblFieldTable/>
                  <c15:showDataLabelsRange val="0"/>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Municipalidades!$BB$23:$BC$23</c:f>
              <c:numCache>
                <c:formatCode>0.00%</c:formatCode>
                <c:ptCount val="2"/>
                <c:pt idx="0">
                  <c:v>0.71499999999999997</c:v>
                </c:pt>
                <c:pt idx="1">
                  <c:v>0.29499999999999998</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r>
              <a:rPr lang="es-CL" sz="1400">
                <a:solidFill>
                  <a:sysClr val="windowText" lastClr="000000"/>
                </a:solidFill>
              </a:rPr>
              <a:t>Porcentaje de Aplicación de Pauta de Prevención de la Progresión ERC a junio 2017, Canela</a:t>
            </a:r>
          </a:p>
        </c:rich>
      </c:tx>
      <c:layout/>
      <c:overlay val="0"/>
      <c:spPr>
        <a:noFill/>
        <a:ln>
          <a:noFill/>
        </a:ln>
        <a:effectLst/>
      </c:spPr>
      <c:txPr>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0.12557986295860316"/>
                  <c:y val="-6.1832314245857452E-2"/>
                </c:manualLayout>
              </c:layout>
              <c:dLblPos val="bestFit"/>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CL"/>
              </a:p>
            </c:txPr>
            <c:dLblPos val="ctr"/>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val>
            <c:numRef>
              <c:f>Municipalidades!$BT$22:$BU$22</c:f>
              <c:numCache>
                <c:formatCode>0.00%</c:formatCode>
                <c:ptCount val="2"/>
                <c:pt idx="0">
                  <c:v>0.86299999999999999</c:v>
                </c:pt>
                <c:pt idx="1">
                  <c:v>0.13700000000000001</c:v>
                </c:pt>
              </c:numCache>
            </c:numRef>
          </c:val>
        </c:ser>
        <c:dLbls>
          <c:dLblPos val="ctr"/>
          <c:showLegendKey val="0"/>
          <c:showVal val="0"/>
          <c:showCatName val="0"/>
          <c:showSerName val="0"/>
          <c:showPercent val="1"/>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chemeClr val="tx2"/>
                </a:solidFill>
                <a:latin typeface="+mn-lt"/>
                <a:ea typeface="+mn-ea"/>
                <a:cs typeface="+mn-cs"/>
              </a:defRPr>
            </a:pPr>
            <a:r>
              <a:rPr lang="es-CL" sz="1200" b="1"/>
              <a:t>Porcentaje</a:t>
            </a:r>
            <a:r>
              <a:rPr lang="es-CL" sz="1200" b="1" baseline="0"/>
              <a:t> de Cobertura EMP en varones de </a:t>
            </a:r>
          </a:p>
          <a:p>
            <a:pPr>
              <a:defRPr sz="1200"/>
            </a:pPr>
            <a:r>
              <a:rPr lang="es-CL" sz="1200" b="1" baseline="0"/>
              <a:t>20 a 64 años , Junio 2017</a:t>
            </a:r>
          </a:p>
          <a:p>
            <a:pPr>
              <a:defRPr sz="1200"/>
            </a:pPr>
            <a:r>
              <a:rPr lang="es-CL" sz="1200" b="1" baseline="0"/>
              <a:t>Municipalidad de Combarbalá</a:t>
            </a:r>
            <a:r>
              <a:rPr lang="es-CL" sz="1200" b="1"/>
              <a:t> </a:t>
            </a:r>
          </a:p>
        </c:rich>
      </c:tx>
      <c:layout>
        <c:manualLayout>
          <c:xMode val="edge"/>
          <c:yMode val="edge"/>
          <c:x val="0.20556233595800524"/>
          <c:y val="2.7777777777777776E-2"/>
        </c:manualLayout>
      </c:layout>
      <c:overlay val="0"/>
      <c:spPr>
        <a:noFill/>
        <a:ln>
          <a:noFill/>
        </a:ln>
        <a:effectLst/>
      </c:spPr>
      <c:txPr>
        <a:bodyPr rot="0" spcFirstLastPara="1" vertOverflow="ellipsis" vert="horz" wrap="square" anchor="ctr" anchorCtr="1"/>
        <a:lstStyle/>
        <a:p>
          <a:pPr>
            <a:defRPr sz="1200" b="1" i="0" u="none" strike="noStrike" kern="1200" baseline="0">
              <a:solidFill>
                <a:schemeClr val="tx2"/>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invertIfNegative val="0"/>
          <c:dLbls>
            <c:dLbl>
              <c:idx val="0"/>
              <c:layout>
                <c:manualLayout>
                  <c:x val="0"/>
                  <c:y val="-2.3148148148148234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2"/>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extLst>
            </c:dLbl>
            <c:dLbl>
              <c:idx val="1"/>
              <c:layout>
                <c:manualLayout>
                  <c:x val="-2.7777777777777779E-3"/>
                  <c:y val="-5.5555555555555552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2"/>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2"/>
                      </a:solidFill>
                      <a:latin typeface="+mn-lt"/>
                      <a:ea typeface="+mn-ea"/>
                      <a:cs typeface="+mn-cs"/>
                    </a:defRPr>
                  </a:pPr>
                  <a:endParaRPr lang="es-CL"/>
                </a:p>
              </c:txPr>
              <c:showLegendKey val="0"/>
              <c:showVal val="1"/>
              <c:showCatName val="0"/>
              <c:showSerName val="0"/>
              <c:showPercent val="0"/>
              <c:showBubbleSize val="0"/>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Municipalidades!$F$7:$H$7</c:f>
              <c:numCache>
                <c:formatCode>0.0</c:formatCode>
                <c:ptCount val="3"/>
                <c:pt idx="0">
                  <c:v>8.1109366823652547</c:v>
                </c:pt>
                <c:pt idx="1">
                  <c:v>7.5039082855653998</c:v>
                </c:pt>
                <c:pt idx="2">
                  <c:v>15</c:v>
                </c:pt>
              </c:numCache>
            </c:numRef>
          </c:val>
        </c:ser>
        <c:dLbls>
          <c:showLegendKey val="0"/>
          <c:showVal val="0"/>
          <c:showCatName val="0"/>
          <c:showSerName val="0"/>
          <c:showPercent val="0"/>
          <c:showBubbleSize val="0"/>
        </c:dLbls>
        <c:gapWidth val="100"/>
        <c:overlap val="-24"/>
        <c:axId val="390115584"/>
        <c:axId val="390115976"/>
      </c:barChart>
      <c:catAx>
        <c:axId val="390115584"/>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0115976"/>
        <c:crosses val="autoZero"/>
        <c:auto val="1"/>
        <c:lblAlgn val="ctr"/>
        <c:lblOffset val="100"/>
        <c:noMultiLvlLbl val="0"/>
      </c:catAx>
      <c:valAx>
        <c:axId val="390115976"/>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L"/>
          </a:p>
        </c:txPr>
        <c:crossAx val="39011558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baseline="0">
                <a:solidFill>
                  <a:schemeClr val="dk1">
                    <a:lumMod val="75000"/>
                    <a:lumOff val="25000"/>
                  </a:schemeClr>
                </a:solidFill>
                <a:latin typeface="+mn-lt"/>
                <a:ea typeface="+mn-ea"/>
                <a:cs typeface="+mn-cs"/>
              </a:defRPr>
            </a:pPr>
            <a:r>
              <a:rPr lang="es-CL" sz="1100"/>
              <a:t>Porcentaje</a:t>
            </a:r>
            <a:r>
              <a:rPr lang="es-CL" sz="1100" baseline="0"/>
              <a:t> de Cobertura de EMP en mujeres de 45 a 64, Junio 2017</a:t>
            </a:r>
          </a:p>
          <a:p>
            <a:pPr>
              <a:defRPr sz="1100"/>
            </a:pPr>
            <a:r>
              <a:rPr lang="es-CL" sz="1100" baseline="0"/>
              <a:t>Combarbalá</a:t>
            </a:r>
            <a:endParaRPr lang="es-CL" sz="1100"/>
          </a:p>
        </c:rich>
      </c:tx>
      <c:overlay val="0"/>
      <c:spPr>
        <a:noFill/>
        <a:ln>
          <a:noFill/>
        </a:ln>
        <a:effectLst/>
      </c:spPr>
      <c:txPr>
        <a:bodyPr rot="0" spcFirstLastPara="1" vertOverflow="ellipsis" vert="horz" wrap="square" anchor="ctr" anchorCtr="1"/>
        <a:lstStyle/>
        <a:p>
          <a:pPr>
            <a:defRPr sz="1100" b="1" i="0" u="none" strike="noStrike" kern="1200" baseline="0">
              <a:solidFill>
                <a:schemeClr val="dk1">
                  <a:lumMod val="75000"/>
                  <a:lumOff val="25000"/>
                </a:schemeClr>
              </a:solidFill>
              <a:latin typeface="+mn-lt"/>
              <a:ea typeface="+mn-ea"/>
              <a:cs typeface="+mn-cs"/>
            </a:defRPr>
          </a:pPr>
          <a:endParaRPr lang="es-CL"/>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alpha val="85000"/>
              </a:schemeClr>
            </a:solidFill>
            <a:ln w="9525" cap="flat" cmpd="sng" algn="ctr">
              <a:solidFill>
                <a:schemeClr val="accent1">
                  <a:lumMod val="75000"/>
                </a:schemeClr>
              </a:solidFill>
              <a:round/>
            </a:ln>
            <a:effectLst/>
            <a:sp3d contourW="9525">
              <a:contourClr>
                <a:schemeClr val="accent1">
                  <a:lumMod val="75000"/>
                </a:schemeClr>
              </a:contourClr>
            </a:sp3d>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alpha val="85000"/>
              </a:schemeClr>
            </a:solidFill>
            <a:ln w="9525" cap="flat" cmpd="sng" algn="ctr">
              <a:solidFill>
                <a:schemeClr val="accent2">
                  <a:lumMod val="75000"/>
                </a:schemeClr>
              </a:solidFill>
              <a:round/>
            </a:ln>
            <a:effectLst/>
            <a:sp3d contourW="9525">
              <a:contourClr>
                <a:schemeClr val="accent2">
                  <a:lumMod val="75000"/>
                </a:schemeClr>
              </a:contourClr>
            </a:sp3d>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alpha val="8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3.7037037037037035E-2"/>
                </c:manualLayout>
              </c:layout>
              <c:showLegendKey val="0"/>
              <c:showVal val="1"/>
              <c:showCatName val="0"/>
              <c:showSerName val="0"/>
              <c:showPercent val="0"/>
              <c:showBubbleSize val="0"/>
              <c:extLst>
                <c:ext xmlns:c15="http://schemas.microsoft.com/office/drawing/2012/chart" uri="{CE6537A1-D6FC-4f65-9D91-7224C49458BB}"/>
              </c:extLst>
            </c:dLbl>
            <c:dLbl>
              <c:idx val="1"/>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Municipalidades!$M$7:$O$7</c:f>
              <c:numCache>
                <c:formatCode>0.0</c:formatCode>
                <c:ptCount val="3"/>
                <c:pt idx="0">
                  <c:v>21.934369602763386</c:v>
                </c:pt>
                <c:pt idx="1">
                  <c:v>19.0033783783784</c:v>
                </c:pt>
                <c:pt idx="2">
                  <c:v>38</c:v>
                </c:pt>
              </c:numCache>
            </c:numRef>
          </c:val>
        </c:ser>
        <c:dLbls>
          <c:showLegendKey val="0"/>
          <c:showVal val="0"/>
          <c:showCatName val="0"/>
          <c:showSerName val="0"/>
          <c:showPercent val="0"/>
          <c:showBubbleSize val="0"/>
        </c:dLbls>
        <c:gapWidth val="65"/>
        <c:shape val="box"/>
        <c:axId val="390116760"/>
        <c:axId val="390117152"/>
        <c:axId val="0"/>
      </c:bar3DChart>
      <c:catAx>
        <c:axId val="390116760"/>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390117152"/>
        <c:crosses val="autoZero"/>
        <c:auto val="1"/>
        <c:lblAlgn val="ctr"/>
        <c:lblOffset val="100"/>
        <c:noMultiLvlLbl val="0"/>
      </c:catAx>
      <c:valAx>
        <c:axId val="390117152"/>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L"/>
          </a:p>
        </c:txPr>
        <c:crossAx val="390116760"/>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de HTA a junio 2017, DESAM Combarbalá</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Municipalidades!$Y$7:$AA$7</c:f>
              <c:numCache>
                <c:formatCode>0.0</c:formatCode>
                <c:ptCount val="3"/>
                <c:pt idx="0">
                  <c:v>40.851630073186961</c:v>
                </c:pt>
                <c:pt idx="1">
                  <c:v>52.1</c:v>
                </c:pt>
                <c:pt idx="2">
                  <c:v>52.575000000000003</c:v>
                </c:pt>
              </c:numCache>
            </c:numRef>
          </c:val>
        </c:ser>
        <c:dLbls>
          <c:showLegendKey val="0"/>
          <c:showVal val="0"/>
          <c:showCatName val="0"/>
          <c:showSerName val="0"/>
          <c:showPercent val="0"/>
          <c:showBubbleSize val="0"/>
        </c:dLbls>
        <c:gapWidth val="150"/>
        <c:axId val="390117936"/>
        <c:axId val="390118328"/>
        <c:extLst>
          <c:ext xmlns:c15="http://schemas.microsoft.com/office/drawing/2012/chart" uri="{02D57815-91ED-43cb-92C2-25804820EDAC}">
            <c15:filteredBarSeries>
              <c15:ser>
                <c:idx val="0"/>
                <c:order val="0"/>
                <c:spPr>
                  <a:solidFill>
                    <a:schemeClr val="accent1"/>
                  </a:solidFill>
                  <a:ln>
                    <a:noFill/>
                  </a:ln>
                  <a:effectLst/>
                </c:spPr>
                <c:invertIfNegative val="0"/>
                <c:cat>
                  <c:strRef>
                    <c:extLst>
                      <c:ext uri="{02D57815-91ED-43cb-92C2-25804820EDAC}">
                        <c15:formulaRef>
                          <c15:sqref>Municipalidades!$Y$3:$AA$3</c15:sqref>
                        </c15:formulaRef>
                      </c:ext>
                    </c:extLst>
                    <c:strCache>
                      <c:ptCount val="3"/>
                      <c:pt idx="0">
                        <c:v>% Cobertura efectiva</c:v>
                      </c:pt>
                      <c:pt idx="1">
                        <c:v>COMPROMETIDO META SANITARIA 2017</c:v>
                      </c:pt>
                      <c:pt idx="2">
                        <c:v>COMPROMETIDO IAAPS</c:v>
                      </c:pt>
                    </c:strCache>
                  </c:strRef>
                </c:cat>
                <c:val>
                  <c:numRef>
                    <c:extLst>
                      <c:ext uri="{02D57815-91ED-43cb-92C2-25804820EDAC}">
                        <c15:formulaRef>
                          <c15:sqref>Municipalidades!$Y$4:$AA$4</c15:sqref>
                        </c15:formulaRef>
                      </c:ext>
                    </c:extLst>
                    <c:numCache>
                      <c:formatCode>General</c:formatCode>
                      <c:ptCount val="3"/>
                    </c:numCache>
                  </c:numRef>
                </c:val>
              </c15:ser>
            </c15:filteredBarSeries>
            <c15:filteredBarSeries>
              <c15:ser>
                <c:idx val="1"/>
                <c:order val="1"/>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Municipalidades!$Y$3:$AA$3</c15:sqref>
                        </c15:formulaRef>
                      </c:ext>
                    </c:extLst>
                    <c:strCache>
                      <c:ptCount val="3"/>
                      <c:pt idx="0">
                        <c:v>% Cobertura efectiva</c:v>
                      </c:pt>
                      <c:pt idx="1">
                        <c:v>COMPROMETIDO META SANITARIA 2017</c:v>
                      </c:pt>
                      <c:pt idx="2">
                        <c:v>COMPROMETIDO IAAPS</c:v>
                      </c:pt>
                    </c:strCache>
                  </c:strRef>
                </c:cat>
                <c:val>
                  <c:numRef>
                    <c:extLst xmlns:c15="http://schemas.microsoft.com/office/drawing/2012/chart">
                      <c:ext xmlns:c15="http://schemas.microsoft.com/office/drawing/2012/chart" uri="{02D57815-91ED-43cb-92C2-25804820EDAC}">
                        <c15:formulaRef>
                          <c15:sqref>Municipalidades!$Y$5:$AA$5</c15:sqref>
                        </c15:formulaRef>
                      </c:ext>
                    </c:extLst>
                    <c:numCache>
                      <c:formatCode>General</c:formatCode>
                      <c:ptCount val="3"/>
                    </c:numCache>
                  </c:numRef>
                </c:val>
              </c15:ser>
            </c15:filteredBarSeries>
          </c:ext>
        </c:extLst>
      </c:barChart>
      <c:catAx>
        <c:axId val="390117936"/>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CL"/>
          </a:p>
        </c:txPr>
        <c:crossAx val="390118328"/>
        <c:crosses val="autoZero"/>
        <c:auto val="1"/>
        <c:lblAlgn val="ctr"/>
        <c:lblOffset val="100"/>
        <c:noMultiLvlLbl val="0"/>
      </c:catAx>
      <c:valAx>
        <c:axId val="390118328"/>
        <c:scaling>
          <c:orientation val="minMax"/>
        </c:scaling>
        <c:delete val="0"/>
        <c:axPos val="b"/>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01179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de DM a junio 2017, DESAM Combarbalá</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solidFill>
              <a:schemeClr val="accent1"/>
            </a:soli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solidFill>
              <a:schemeClr val="accent2"/>
            </a:soli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Municipalidades!$AE$7:$AG$7</c:f>
              <c:numCache>
                <c:formatCode>0.0</c:formatCode>
                <c:ptCount val="3"/>
                <c:pt idx="0">
                  <c:v>16.404199475065617</c:v>
                </c:pt>
                <c:pt idx="1">
                  <c:v>19.2</c:v>
                </c:pt>
                <c:pt idx="2">
                  <c:v>24.1</c:v>
                </c:pt>
              </c:numCache>
            </c:numRef>
          </c:val>
        </c:ser>
        <c:dLbls>
          <c:showLegendKey val="0"/>
          <c:showVal val="0"/>
          <c:showCatName val="0"/>
          <c:showSerName val="0"/>
          <c:showPercent val="0"/>
          <c:showBubbleSize val="0"/>
        </c:dLbls>
        <c:gapWidth val="182"/>
        <c:axId val="390119112"/>
        <c:axId val="390119504"/>
      </c:barChart>
      <c:catAx>
        <c:axId val="3901191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0119504"/>
        <c:crosses val="autoZero"/>
        <c:auto val="1"/>
        <c:lblAlgn val="ctr"/>
        <c:lblOffset val="100"/>
        <c:noMultiLvlLbl val="0"/>
      </c:catAx>
      <c:valAx>
        <c:axId val="3901195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01191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de Evaluación de Pie Diabético a junio 2017, DESAM Combarbalá</a:t>
            </a:r>
            <a:endParaRPr lang="es-CL" sz="1200" b="1">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endParaRPr lang="es-CL"/>
        </a:p>
      </c:txPr>
    </c:title>
    <c:autoTitleDeleted val="0"/>
    <c:plotArea>
      <c:layout/>
      <c:barChart>
        <c:barDir val="col"/>
        <c:grouping val="stacked"/>
        <c:varyColors val="0"/>
        <c:ser>
          <c:idx val="0"/>
          <c:order val="0"/>
          <c:spPr>
            <a:solidFill>
              <a:schemeClr val="accent1"/>
            </a:solidFill>
            <a:ln>
              <a:noFill/>
            </a:ln>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solidFill>
              <a:schemeClr val="accent2"/>
            </a:solidFill>
            <a:ln>
              <a:noFill/>
            </a:ln>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solidFill>
              <a:schemeClr val="accent3"/>
            </a:solidFill>
            <a:ln>
              <a:noFill/>
            </a:ln>
            <a:effectLst/>
          </c:spPr>
          <c:invertIfNegative val="0"/>
          <c:dLbls>
            <c:dLbl>
              <c:idx val="0"/>
              <c:layout>
                <c:manualLayout>
                  <c:x val="5.5555555555555558E-3"/>
                  <c:y val="-0.16203703703703703"/>
                </c:manualLayout>
              </c:layout>
              <c:showLegendKey val="0"/>
              <c:showVal val="1"/>
              <c:showCatName val="0"/>
              <c:showSerName val="0"/>
              <c:showPercent val="0"/>
              <c:showBubbleSize val="0"/>
              <c:extLst>
                <c:ext xmlns:c15="http://schemas.microsoft.com/office/drawing/2012/chart" uri="{CE6537A1-D6FC-4f65-9D91-7224C49458BB}"/>
              </c:extLst>
            </c:dLbl>
            <c:dLbl>
              <c:idx val="2"/>
              <c:layout>
                <c:manualLayout>
                  <c:x val="0"/>
                  <c:y val="-0.15277777777777773"/>
                </c:manualLayout>
              </c:layout>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Municipalidades!$AR$7:$AT$7</c:f>
              <c:numCache>
                <c:formatCode>0.0</c:formatCode>
                <c:ptCount val="3"/>
                <c:pt idx="0">
                  <c:v>74.480712166172111</c:v>
                </c:pt>
                <c:pt idx="1">
                  <c:v>40.700000000000003</c:v>
                </c:pt>
                <c:pt idx="2">
                  <c:v>81.400000000000006</c:v>
                </c:pt>
              </c:numCache>
            </c:numRef>
          </c:val>
        </c:ser>
        <c:dLbls>
          <c:showLegendKey val="0"/>
          <c:showVal val="0"/>
          <c:showCatName val="0"/>
          <c:showSerName val="0"/>
          <c:showPercent val="0"/>
          <c:showBubbleSize val="0"/>
        </c:dLbls>
        <c:gapWidth val="150"/>
        <c:overlap val="100"/>
        <c:axId val="390120288"/>
        <c:axId val="390120680"/>
      </c:barChart>
      <c:catAx>
        <c:axId val="390120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0120680"/>
        <c:crosses val="autoZero"/>
        <c:auto val="1"/>
        <c:lblAlgn val="ctr"/>
        <c:lblOffset val="100"/>
        <c:noMultiLvlLbl val="0"/>
      </c:catAx>
      <c:valAx>
        <c:axId val="3901206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01202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de fondo de ojo en pacientes diabeticos bajo control a junio 2017, DESAM Combarbalá</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0277777777777768"/>
                  <c:y val="-6.0185185185185182E-2"/>
                </c:manualLayout>
              </c:layout>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Municipalidades!$BB$24:$BC$24</c:f>
              <c:numCache>
                <c:formatCode>0.00%</c:formatCode>
                <c:ptCount val="2"/>
                <c:pt idx="0">
                  <c:v>0.249</c:v>
                </c:pt>
                <c:pt idx="1">
                  <c:v>0.751</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spc="0" normalizeH="0" baseline="0">
                <a:solidFill>
                  <a:schemeClr val="dk1">
                    <a:lumMod val="50000"/>
                    <a:lumOff val="50000"/>
                  </a:schemeClr>
                </a:solidFill>
                <a:latin typeface="+mj-lt"/>
                <a:ea typeface="+mj-ea"/>
                <a:cs typeface="+mj-cs"/>
              </a:defRPr>
            </a:pPr>
            <a:r>
              <a:rPr lang="es-CL" sz="1200">
                <a:solidFill>
                  <a:sysClr val="windowText" lastClr="000000"/>
                </a:solidFill>
              </a:rPr>
              <a:t>Porcentaje</a:t>
            </a:r>
            <a:r>
              <a:rPr lang="es-CL" sz="1200" baseline="0">
                <a:solidFill>
                  <a:sysClr val="windowText" lastClr="000000"/>
                </a:solidFill>
              </a:rPr>
              <a:t> de Aplicación de la Pauta de Prevención de la Porgresión de ERC a Junio 2017, DESAM Combarbalá</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normalizeH="0" baseline="0">
              <a:solidFill>
                <a:schemeClr val="dk1">
                  <a:lumMod val="50000"/>
                  <a:lumOff val="50000"/>
                </a:schemeClr>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6.3101487314084718E-3"/>
                  <c:y val="-3.3571011956838731E-2"/>
                </c:manualLayout>
              </c:layout>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val>
            <c:numRef>
              <c:f>Municipalidades!$BT$23:$BU$23</c:f>
              <c:numCache>
                <c:formatCode>0.00%</c:formatCode>
                <c:ptCount val="2"/>
                <c:pt idx="0" formatCode="0%">
                  <c:v>0.43</c:v>
                </c:pt>
                <c:pt idx="1">
                  <c:v>0.57000000000000006</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chemeClr val="dk1">
                    <a:lumMod val="75000"/>
                    <a:lumOff val="25000"/>
                  </a:schemeClr>
                </a:solidFill>
                <a:latin typeface="+mn-lt"/>
                <a:ea typeface="+mn-ea"/>
                <a:cs typeface="+mn-cs"/>
              </a:defRPr>
            </a:pPr>
            <a:r>
              <a:rPr lang="es-CL" sz="1200"/>
              <a:t>Cobertura</a:t>
            </a:r>
            <a:r>
              <a:rPr lang="es-CL" sz="1200" baseline="0"/>
              <a:t> EMP en varones de 20 a 64 años a Junio 2017, Municipalidad de Coquimbo</a:t>
            </a:r>
            <a:endParaRPr lang="es-CL" sz="1200"/>
          </a:p>
        </c:rich>
      </c:tx>
      <c:overlay val="0"/>
      <c:spPr>
        <a:noFill/>
        <a:ln>
          <a:noFill/>
        </a:ln>
        <a:effectLst/>
      </c:spPr>
      <c:txPr>
        <a:bodyPr rot="0" spcFirstLastPara="1" vertOverflow="ellipsis" vert="horz" wrap="square" anchor="ctr" anchorCtr="1"/>
        <a:lstStyle/>
        <a:p>
          <a:pPr>
            <a:defRPr sz="1200" b="1" i="0" u="none" strike="noStrike" kern="1200" baseline="0">
              <a:solidFill>
                <a:schemeClr val="dk1">
                  <a:lumMod val="75000"/>
                  <a:lumOff val="25000"/>
                </a:schemeClr>
              </a:solidFill>
              <a:latin typeface="+mn-lt"/>
              <a:ea typeface="+mn-ea"/>
              <a:cs typeface="+mn-cs"/>
            </a:defRPr>
          </a:pPr>
          <a:endParaRPr lang="es-CL"/>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alpha val="85000"/>
              </a:schemeClr>
            </a:solidFill>
            <a:ln w="9525" cap="flat" cmpd="sng" algn="ctr">
              <a:solidFill>
                <a:schemeClr val="accent1">
                  <a:lumMod val="75000"/>
                </a:schemeClr>
              </a:solidFill>
              <a:round/>
            </a:ln>
            <a:effectLst/>
            <a:sp3d contourW="9525">
              <a:contourClr>
                <a:schemeClr val="accent1">
                  <a:lumMod val="75000"/>
                </a:schemeClr>
              </a:contourClr>
            </a:sp3d>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solidFill>
              <a:schemeClr val="accent2">
                <a:alpha val="85000"/>
              </a:schemeClr>
            </a:solidFill>
            <a:ln w="9525" cap="flat" cmpd="sng" algn="ctr">
              <a:solidFill>
                <a:schemeClr val="accent2">
                  <a:lumMod val="75000"/>
                </a:schemeClr>
              </a:solidFill>
              <a:round/>
            </a:ln>
            <a:effectLst/>
            <a:sp3d contourW="9525">
              <a:contourClr>
                <a:schemeClr val="accent2">
                  <a:lumMod val="75000"/>
                </a:schemeClr>
              </a:contourClr>
            </a:sp3d>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solidFill>
              <a:schemeClr val="accent3">
                <a:alpha val="8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Municipalidades!$F$8:$H$8</c:f>
              <c:numCache>
                <c:formatCode>0.0</c:formatCode>
                <c:ptCount val="3"/>
                <c:pt idx="0">
                  <c:v>7.4811701890086688</c:v>
                </c:pt>
                <c:pt idx="1">
                  <c:v>8.0001709438235906</c:v>
                </c:pt>
                <c:pt idx="2">
                  <c:v>16</c:v>
                </c:pt>
              </c:numCache>
            </c:numRef>
          </c:val>
        </c:ser>
        <c:dLbls>
          <c:showLegendKey val="0"/>
          <c:showVal val="0"/>
          <c:showCatName val="0"/>
          <c:showSerName val="0"/>
          <c:showPercent val="0"/>
          <c:showBubbleSize val="0"/>
        </c:dLbls>
        <c:gapWidth val="65"/>
        <c:shape val="box"/>
        <c:axId val="390122248"/>
        <c:axId val="390122640"/>
        <c:axId val="0"/>
      </c:bar3DChart>
      <c:catAx>
        <c:axId val="39012224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390122640"/>
        <c:crosses val="autoZero"/>
        <c:auto val="1"/>
        <c:lblAlgn val="ctr"/>
        <c:lblOffset val="100"/>
        <c:noMultiLvlLbl val="0"/>
      </c:catAx>
      <c:valAx>
        <c:axId val="39012264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L"/>
          </a:p>
        </c:txPr>
        <c:crossAx val="390122248"/>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cap="all" spc="120" normalizeH="0" baseline="0">
                <a:solidFill>
                  <a:sysClr val="windowText" lastClr="000000"/>
                </a:solidFill>
                <a:latin typeface="+mn-lt"/>
                <a:ea typeface="+mn-ea"/>
                <a:cs typeface="+mn-cs"/>
              </a:defRPr>
            </a:pPr>
            <a:r>
              <a:rPr lang="es-CL" sz="1050">
                <a:solidFill>
                  <a:sysClr val="windowText" lastClr="000000"/>
                </a:solidFill>
              </a:rPr>
              <a:t>Cobertura</a:t>
            </a:r>
            <a:r>
              <a:rPr lang="es-CL" sz="1050" baseline="0">
                <a:solidFill>
                  <a:sysClr val="windowText" lastClr="000000"/>
                </a:solidFill>
              </a:rPr>
              <a:t> emp mujeres de 45 a 64 años a junio 2017, Municipalidad de Coquimbo</a:t>
            </a:r>
            <a:endParaRPr lang="es-CL" sz="1050">
              <a:solidFill>
                <a:sysClr val="windowText" lastClr="000000"/>
              </a:solidFill>
            </a:endParaRPr>
          </a:p>
        </c:rich>
      </c:tx>
      <c:overlay val="0"/>
      <c:spPr>
        <a:noFill/>
        <a:ln>
          <a:noFill/>
        </a:ln>
        <a:effectLst/>
      </c:spPr>
      <c:txPr>
        <a:bodyPr rot="0" spcFirstLastPara="1" vertOverflow="ellipsis" vert="horz" wrap="square" anchor="ctr" anchorCtr="1"/>
        <a:lstStyle/>
        <a:p>
          <a:pPr>
            <a:defRPr sz="1050" b="1" i="0" u="none" strike="noStrike" kern="1200" cap="all" spc="120" normalizeH="0" baseline="0">
              <a:solidFill>
                <a:sysClr val="windowText" lastClr="000000"/>
              </a:solidFill>
              <a:latin typeface="+mn-lt"/>
              <a:ea typeface="+mn-ea"/>
              <a:cs typeface="+mn-cs"/>
            </a:defRPr>
          </a:pPr>
          <a:endParaRPr lang="es-CL"/>
        </a:p>
      </c:txPr>
    </c:title>
    <c:autoTitleDeleted val="0"/>
    <c:plotArea>
      <c:layout/>
      <c:barChart>
        <c:barDir val="col"/>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Municipalidades!$M$8:$O$8</c:f>
              <c:numCache>
                <c:formatCode>0.0</c:formatCode>
                <c:ptCount val="3"/>
                <c:pt idx="0">
                  <c:v>11.322645290581162</c:v>
                </c:pt>
                <c:pt idx="1">
                  <c:v>14.301513790004799</c:v>
                </c:pt>
                <c:pt idx="2">
                  <c:v>28.6</c:v>
                </c:pt>
              </c:numCache>
            </c:numRef>
          </c:val>
        </c:ser>
        <c:dLbls>
          <c:dLblPos val="ctr"/>
          <c:showLegendKey val="0"/>
          <c:showVal val="1"/>
          <c:showCatName val="0"/>
          <c:showSerName val="0"/>
          <c:showPercent val="0"/>
          <c:showBubbleSize val="0"/>
        </c:dLbls>
        <c:gapWidth val="79"/>
        <c:overlap val="100"/>
        <c:axId val="391833576"/>
        <c:axId val="391833968"/>
      </c:barChart>
      <c:catAx>
        <c:axId val="39183357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1" i="0" u="none" strike="noStrike" kern="1200" cap="all" spc="120" normalizeH="0" baseline="0">
                <a:solidFill>
                  <a:sysClr val="windowText" lastClr="000000"/>
                </a:solidFill>
                <a:latin typeface="+mn-lt"/>
                <a:ea typeface="+mn-ea"/>
                <a:cs typeface="+mn-cs"/>
              </a:defRPr>
            </a:pPr>
            <a:endParaRPr lang="es-CL"/>
          </a:p>
        </c:txPr>
        <c:crossAx val="391833968"/>
        <c:crosses val="autoZero"/>
        <c:auto val="1"/>
        <c:lblAlgn val="ctr"/>
        <c:lblOffset val="100"/>
        <c:noMultiLvlLbl val="0"/>
      </c:catAx>
      <c:valAx>
        <c:axId val="391833968"/>
        <c:scaling>
          <c:orientation val="minMax"/>
        </c:scaling>
        <c:delete val="1"/>
        <c:axPos val="l"/>
        <c:numFmt formatCode="General" sourceLinked="1"/>
        <c:majorTickMark val="none"/>
        <c:minorTickMark val="none"/>
        <c:tickLblPos val="nextTo"/>
        <c:crossAx val="391833576"/>
        <c:crosses val="autoZero"/>
        <c:crossBetween val="between"/>
      </c:valAx>
      <c:spPr>
        <a:noFill/>
        <a:ln>
          <a:noFill/>
        </a:ln>
        <a:effectLst/>
      </c:spPr>
    </c:plotArea>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efectiva de hta a junio 2017, Municipalidad de coquimbo</a:t>
            </a:r>
            <a:endParaRPr lang="es-CL" sz="1100">
              <a:solidFill>
                <a:sysClr val="windowText" lastClr="000000"/>
              </a:solidFill>
            </a:endParaRPr>
          </a:p>
        </c:rich>
      </c:tx>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10800000" scaled="1"/>
              <a:tileRect/>
            </a:gradFill>
            <a:ln>
              <a:noFill/>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Municipalidades!$Y$8:$AA$8</c:f>
              <c:numCache>
                <c:formatCode>0.0</c:formatCode>
                <c:ptCount val="3"/>
                <c:pt idx="0">
                  <c:v>34.418942211739093</c:v>
                </c:pt>
                <c:pt idx="1">
                  <c:v>43.4</c:v>
                </c:pt>
                <c:pt idx="2">
                  <c:v>46.05</c:v>
                </c:pt>
              </c:numCache>
            </c:numRef>
          </c:val>
        </c:ser>
        <c:dLbls>
          <c:showLegendKey val="0"/>
          <c:showVal val="0"/>
          <c:showCatName val="0"/>
          <c:showSerName val="0"/>
          <c:showPercent val="0"/>
          <c:showBubbleSize val="0"/>
        </c:dLbls>
        <c:gapWidth val="326"/>
        <c:overlap val="-58"/>
        <c:axId val="391834752"/>
        <c:axId val="391835144"/>
      </c:barChart>
      <c:catAx>
        <c:axId val="391834752"/>
        <c:scaling>
          <c:orientation val="minMax"/>
        </c:scaling>
        <c:delete val="0"/>
        <c:axPos val="l"/>
        <c:numFmt formatCode="General" sourceLinked="1"/>
        <c:majorTickMark val="none"/>
        <c:minorTickMark val="none"/>
        <c:tickLblPos val="nextTo"/>
        <c:spPr>
          <a:noFill/>
          <a:ln w="19050" cap="flat" cmpd="sng" algn="ctr">
            <a:solidFill>
              <a:schemeClr val="tx1">
                <a:lumMod val="15000"/>
                <a:lumOff val="85000"/>
              </a:schemeClr>
            </a:solidFill>
            <a:round/>
            <a:headEnd type="none" w="sm" len="sm"/>
            <a:tailEnd type="none" w="sm" len="sm"/>
          </a:ln>
          <a:effectLst/>
        </c:spPr>
        <c:txPr>
          <a:bodyPr rot="-60000000" spcFirstLastPara="1" vertOverflow="ellipsis" vert="horz" wrap="square" anchor="ctr" anchorCtr="1"/>
          <a:lstStyle/>
          <a:p>
            <a:pPr>
              <a:defRPr sz="1050" b="1" i="0" u="none" strike="noStrike" kern="1200" baseline="0">
                <a:solidFill>
                  <a:sysClr val="windowText" lastClr="000000"/>
                </a:solidFill>
                <a:latin typeface="+mn-lt"/>
                <a:ea typeface="+mn-ea"/>
                <a:cs typeface="+mn-cs"/>
              </a:defRPr>
            </a:pPr>
            <a:endParaRPr lang="es-CL"/>
          </a:p>
        </c:txPr>
        <c:crossAx val="391835144"/>
        <c:crosses val="autoZero"/>
        <c:auto val="1"/>
        <c:lblAlgn val="ctr"/>
        <c:lblOffset val="100"/>
        <c:noMultiLvlLbl val="0"/>
      </c:catAx>
      <c:valAx>
        <c:axId val="391835144"/>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18347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de DM a junio 2017, Municipalidad de Coquimbo</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Municipalidades!$AE$8:$AG$8</c:f>
              <c:numCache>
                <c:formatCode>0.0</c:formatCode>
                <c:ptCount val="3"/>
                <c:pt idx="0">
                  <c:v>31.608804175175855</c:v>
                </c:pt>
                <c:pt idx="1">
                  <c:v>28.8</c:v>
                </c:pt>
                <c:pt idx="2">
                  <c:v>29</c:v>
                </c:pt>
              </c:numCache>
            </c:numRef>
          </c:val>
        </c:ser>
        <c:dLbls>
          <c:showLegendKey val="0"/>
          <c:showVal val="0"/>
          <c:showCatName val="0"/>
          <c:showSerName val="0"/>
          <c:showPercent val="0"/>
          <c:showBubbleSize val="0"/>
        </c:dLbls>
        <c:gapWidth val="115"/>
        <c:overlap val="-20"/>
        <c:axId val="391835928"/>
        <c:axId val="391836320"/>
      </c:barChart>
      <c:catAx>
        <c:axId val="391835928"/>
        <c:scaling>
          <c:orientation val="minMax"/>
        </c:scaling>
        <c:delete val="0"/>
        <c:axPos val="l"/>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CL"/>
          </a:p>
        </c:txPr>
        <c:crossAx val="391836320"/>
        <c:crosses val="autoZero"/>
        <c:auto val="1"/>
        <c:lblAlgn val="ctr"/>
        <c:lblOffset val="100"/>
        <c:noMultiLvlLbl val="0"/>
      </c:catAx>
      <c:valAx>
        <c:axId val="3918363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1835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cap="all" spc="50" baseline="0">
                <a:solidFill>
                  <a:sysClr val="windowText" lastClr="000000"/>
                </a:solidFill>
                <a:latin typeface="+mn-lt"/>
                <a:ea typeface="+mn-ea"/>
                <a:cs typeface="+mn-cs"/>
              </a:defRPr>
            </a:pPr>
            <a:r>
              <a:rPr lang="es-CL" sz="1050">
                <a:solidFill>
                  <a:sysClr val="windowText" lastClr="000000"/>
                </a:solidFill>
              </a:rPr>
              <a:t>Cobertura</a:t>
            </a:r>
            <a:r>
              <a:rPr lang="es-CL" sz="1050" baseline="0">
                <a:solidFill>
                  <a:sysClr val="windowText" lastClr="000000"/>
                </a:solidFill>
              </a:rPr>
              <a:t> evaluación de riesgo del pie diabetico a junio 2017, Municipalidad de coquimbo</a:t>
            </a:r>
            <a:endParaRPr lang="es-CL" sz="1050">
              <a:solidFill>
                <a:sysClr val="windowText" lastClr="000000"/>
              </a:solidFill>
            </a:endParaRPr>
          </a:p>
        </c:rich>
      </c:tx>
      <c:overlay val="0"/>
      <c:spPr>
        <a:noFill/>
        <a:ln>
          <a:noFill/>
        </a:ln>
        <a:effectLst/>
      </c:spPr>
      <c:txPr>
        <a:bodyPr rot="0" spcFirstLastPara="1" vertOverflow="ellipsis" vert="horz" wrap="square" anchor="ctr" anchorCtr="1"/>
        <a:lstStyle/>
        <a:p>
          <a:pPr>
            <a:defRPr sz="1050" b="1" i="0" u="none" strike="noStrike" kern="1200" cap="all" spc="5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5400000" scaled="0"/>
            </a:gradFill>
            <a:ln>
              <a:noFill/>
            </a:ln>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5400000" scaled="0"/>
            </a:gradFill>
            <a:ln>
              <a:noFill/>
            </a:ln>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Municipalidades!$AR$8:$AT$8</c:f>
              <c:numCache>
                <c:formatCode>0.0</c:formatCode>
                <c:ptCount val="3"/>
                <c:pt idx="0">
                  <c:v>53.466334164588531</c:v>
                </c:pt>
                <c:pt idx="1">
                  <c:v>35.1</c:v>
                </c:pt>
                <c:pt idx="2">
                  <c:v>70.2</c:v>
                </c:pt>
              </c:numCache>
            </c:numRef>
          </c:val>
        </c:ser>
        <c:dLbls>
          <c:showLegendKey val="0"/>
          <c:showVal val="0"/>
          <c:showCatName val="0"/>
          <c:showSerName val="0"/>
          <c:showPercent val="0"/>
          <c:showBubbleSize val="0"/>
        </c:dLbls>
        <c:gapWidth val="355"/>
        <c:overlap val="-70"/>
        <c:axId val="391837496"/>
        <c:axId val="391837888"/>
      </c:barChart>
      <c:catAx>
        <c:axId val="391837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1837888"/>
        <c:crosses val="autoZero"/>
        <c:auto val="1"/>
        <c:lblAlgn val="ctr"/>
        <c:lblOffset val="100"/>
        <c:noMultiLvlLbl val="0"/>
      </c:catAx>
      <c:valAx>
        <c:axId val="391837888"/>
        <c:scaling>
          <c:orientation val="minMax"/>
        </c:scaling>
        <c:delete val="0"/>
        <c:axPos val="l"/>
        <c:majorGridlines>
          <c:spPr>
            <a:ln w="9525" cap="flat" cmpd="sng" algn="ctr">
              <a:gradFill>
                <a:gsLst>
                  <a:gs pos="100000">
                    <a:schemeClr val="tx1">
                      <a:lumMod val="5000"/>
                      <a:lumOff val="95000"/>
                    </a:schemeClr>
                  </a:gs>
                  <a:gs pos="0">
                    <a:schemeClr val="tx1">
                      <a:lumMod val="25000"/>
                      <a:lumOff val="7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18374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DE FONDO DE OJO EN PACIENTES DIABETICOS A JUNIO 2017, mUNICIPALIDAD COQUIMBO</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1388888888888889"/>
                  <c:y val="-2.7777777777777776E-2"/>
                </c:manualLayout>
              </c:layout>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Municipalidades!$BB$25:$BC$25</c:f>
              <c:numCache>
                <c:formatCode>0.00%</c:formatCode>
                <c:ptCount val="2"/>
                <c:pt idx="0">
                  <c:v>0.34799999999999998</c:v>
                </c:pt>
                <c:pt idx="1">
                  <c:v>0.65200000000000002</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r>
              <a:rPr lang="es-CL" sz="1200">
                <a:solidFill>
                  <a:sysClr val="windowText" lastClr="000000"/>
                </a:solidFill>
              </a:rPr>
              <a:t>Porcentaje</a:t>
            </a:r>
            <a:r>
              <a:rPr lang="es-CL" sz="1200" baseline="0">
                <a:solidFill>
                  <a:sysClr val="windowText" lastClr="000000"/>
                </a:solidFill>
              </a:rPr>
              <a:t> de Aplicación de Pauta de Detección de la Porgreción de la ERC a Junio 2017, Municipalidad de Coquimbo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2.8293088363954402E-2"/>
                  <c:y val="-0.1283639545056868"/>
                </c:manualLayout>
              </c:layout>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val>
            <c:numRef>
              <c:f>Municipalidades!$BT$24:$BU$24</c:f>
              <c:numCache>
                <c:formatCode>0.00%</c:formatCode>
                <c:ptCount val="2"/>
                <c:pt idx="0">
                  <c:v>0.52700000000000002</c:v>
                </c:pt>
                <c:pt idx="1">
                  <c:v>0.47299999999999998</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EMP en Varones de 20 a 64 años a Junio 2017, Municipalidad de Illapel. </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2"/>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Municipalidades!$F$9:$H$9</c:f>
              <c:numCache>
                <c:formatCode>0.0</c:formatCode>
                <c:ptCount val="3"/>
                <c:pt idx="0">
                  <c:v>5.2017937219730941</c:v>
                </c:pt>
                <c:pt idx="1">
                  <c:v>8</c:v>
                </c:pt>
                <c:pt idx="2">
                  <c:v>16</c:v>
                </c:pt>
              </c:numCache>
            </c:numRef>
          </c:val>
        </c:ser>
        <c:dLbls>
          <c:showLegendKey val="0"/>
          <c:showVal val="0"/>
          <c:showCatName val="0"/>
          <c:showSerName val="0"/>
          <c:showPercent val="0"/>
          <c:showBubbleSize val="0"/>
        </c:dLbls>
        <c:gapWidth val="100"/>
        <c:overlap val="-24"/>
        <c:axId val="391839064"/>
        <c:axId val="391839456"/>
      </c:barChart>
      <c:catAx>
        <c:axId val="391839064"/>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1839456"/>
        <c:crosses val="autoZero"/>
        <c:auto val="1"/>
        <c:lblAlgn val="ctr"/>
        <c:lblOffset val="100"/>
        <c:noMultiLvlLbl val="0"/>
      </c:catAx>
      <c:valAx>
        <c:axId val="391839456"/>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L"/>
          </a:p>
        </c:txPr>
        <c:crossAx val="3918390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mujeres de 45 a 64 años a Junio 2017, Municipalidad de Illapel</a:t>
            </a:r>
            <a:endParaRPr lang="es-CL" sz="1200" b="1">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stack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Municipalidades!$M$9:$O$9</c:f>
              <c:numCache>
                <c:formatCode>0.0</c:formatCode>
                <c:ptCount val="3"/>
                <c:pt idx="0">
                  <c:v>13.144058885383807</c:v>
                </c:pt>
                <c:pt idx="1">
                  <c:v>20.498804236419499</c:v>
                </c:pt>
                <c:pt idx="2">
                  <c:v>41</c:v>
                </c:pt>
              </c:numCache>
            </c:numRef>
          </c:val>
        </c:ser>
        <c:dLbls>
          <c:showLegendKey val="0"/>
          <c:showVal val="0"/>
          <c:showCatName val="0"/>
          <c:showSerName val="0"/>
          <c:showPercent val="0"/>
          <c:showBubbleSize val="0"/>
        </c:dLbls>
        <c:gapWidth val="150"/>
        <c:overlap val="100"/>
        <c:axId val="391840240"/>
        <c:axId val="391840632"/>
      </c:barChart>
      <c:catAx>
        <c:axId val="391840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1840632"/>
        <c:crosses val="autoZero"/>
        <c:auto val="1"/>
        <c:lblAlgn val="ctr"/>
        <c:lblOffset val="100"/>
        <c:noMultiLvlLbl val="0"/>
      </c:catAx>
      <c:valAx>
        <c:axId val="3918406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3918402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HTA a Junio 2017, Municipalida de Illapel</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Municipalidades!$Y$9:$AA$9</c:f>
              <c:numCache>
                <c:formatCode>0.0</c:formatCode>
                <c:ptCount val="3"/>
                <c:pt idx="0">
                  <c:v>59.003496503496507</c:v>
                </c:pt>
                <c:pt idx="1">
                  <c:v>55.2</c:v>
                </c:pt>
                <c:pt idx="2">
                  <c:v>55.2</c:v>
                </c:pt>
              </c:numCache>
            </c:numRef>
          </c:val>
        </c:ser>
        <c:dLbls>
          <c:dLblPos val="inEnd"/>
          <c:showLegendKey val="0"/>
          <c:showVal val="1"/>
          <c:showCatName val="0"/>
          <c:showSerName val="0"/>
          <c:showPercent val="0"/>
          <c:showBubbleSize val="0"/>
        </c:dLbls>
        <c:gapWidth val="65"/>
        <c:axId val="391031864"/>
        <c:axId val="391032256"/>
      </c:barChart>
      <c:catAx>
        <c:axId val="391031864"/>
        <c:scaling>
          <c:orientation val="minMax"/>
        </c:scaling>
        <c:delete val="0"/>
        <c:axPos val="l"/>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391032256"/>
        <c:crosses val="autoZero"/>
        <c:auto val="1"/>
        <c:lblAlgn val="ctr"/>
        <c:lblOffset val="100"/>
        <c:noMultiLvlLbl val="0"/>
      </c:catAx>
      <c:valAx>
        <c:axId val="391032256"/>
        <c:scaling>
          <c:orientation val="minMax"/>
        </c:scaling>
        <c:delete val="0"/>
        <c:axPos val="b"/>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L"/>
          </a:p>
        </c:txPr>
        <c:crossAx val="391031864"/>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Efectiva dm a junio 2017, municiplaidad de illapel</a:t>
            </a:r>
            <a:endParaRPr lang="es-CL" sz="1100">
              <a:solidFill>
                <a:sysClr val="windowText" lastClr="000000"/>
              </a:solidFill>
            </a:endParaRPr>
          </a:p>
        </c:rich>
      </c:tx>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10800000" scaled="1"/>
              <a:tileRect/>
            </a:gra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Municipalidades!$AE$9:$AG$9</c:f>
              <c:numCache>
                <c:formatCode>0.0</c:formatCode>
                <c:ptCount val="3"/>
                <c:pt idx="0">
                  <c:v>21.561668145519079</c:v>
                </c:pt>
                <c:pt idx="1">
                  <c:v>23.9</c:v>
                </c:pt>
                <c:pt idx="2">
                  <c:v>25.174999999999997</c:v>
                </c:pt>
              </c:numCache>
            </c:numRef>
          </c:val>
        </c:ser>
        <c:dLbls>
          <c:showLegendKey val="0"/>
          <c:showVal val="0"/>
          <c:showCatName val="0"/>
          <c:showSerName val="0"/>
          <c:showPercent val="0"/>
          <c:showBubbleSize val="0"/>
        </c:dLbls>
        <c:gapWidth val="326"/>
        <c:overlap val="-58"/>
        <c:axId val="391033040"/>
        <c:axId val="391033432"/>
      </c:barChart>
      <c:catAx>
        <c:axId val="391033040"/>
        <c:scaling>
          <c:orientation val="minMax"/>
        </c:scaling>
        <c:delete val="0"/>
        <c:axPos val="l"/>
        <c:numFmt formatCode="General" sourceLinked="1"/>
        <c:majorTickMark val="none"/>
        <c:minorTickMark val="none"/>
        <c:tickLblPos val="nextTo"/>
        <c:spPr>
          <a:noFill/>
          <a:ln w="19050" cap="flat" cmpd="sng" algn="ctr">
            <a:solidFill>
              <a:schemeClr val="tx1">
                <a:lumMod val="15000"/>
                <a:lumOff val="85000"/>
              </a:schemeClr>
            </a:solidFill>
            <a:round/>
            <a:headEnd type="none" w="sm" len="sm"/>
            <a:tailEnd type="none" w="sm" len="sm"/>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1033432"/>
        <c:crosses val="autoZero"/>
        <c:auto val="1"/>
        <c:lblAlgn val="ctr"/>
        <c:lblOffset val="100"/>
        <c:noMultiLvlLbl val="0"/>
      </c:catAx>
      <c:valAx>
        <c:axId val="391033432"/>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10330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none" spc="20" baseline="0">
                <a:solidFill>
                  <a:sysClr val="windowText" lastClr="000000"/>
                </a:solidFill>
                <a:latin typeface="+mn-lt"/>
                <a:ea typeface="+mn-ea"/>
                <a:cs typeface="+mn-cs"/>
              </a:defRPr>
            </a:pPr>
            <a:r>
              <a:rPr lang="es-CL" sz="1100" b="1">
                <a:solidFill>
                  <a:sysClr val="windowText" lastClr="000000"/>
                </a:solidFill>
              </a:rPr>
              <a:t>Cobertura</a:t>
            </a:r>
            <a:r>
              <a:rPr lang="es-CL" sz="1100" b="1" baseline="0">
                <a:solidFill>
                  <a:sysClr val="windowText" lastClr="000000"/>
                </a:solidFill>
              </a:rPr>
              <a:t> Evaluación de Pie Diabetico a Junio 2017, Municipalidad de Illapel</a:t>
            </a:r>
            <a:endParaRPr lang="es-CL" sz="11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Municipalidades!$AR$9:$AT$9</c:f>
              <c:numCache>
                <c:formatCode>0.0</c:formatCode>
                <c:ptCount val="3"/>
                <c:pt idx="0">
                  <c:v>81.72888015717092</c:v>
                </c:pt>
                <c:pt idx="1">
                  <c:v>40.299999999999997</c:v>
                </c:pt>
                <c:pt idx="2">
                  <c:v>80.599999999999994</c:v>
                </c:pt>
              </c:numCache>
            </c:numRef>
          </c:val>
        </c:ser>
        <c:dLbls>
          <c:showLegendKey val="0"/>
          <c:showVal val="0"/>
          <c:showCatName val="0"/>
          <c:showSerName val="0"/>
          <c:showPercent val="0"/>
          <c:showBubbleSize val="0"/>
        </c:dLbls>
        <c:gapWidth val="100"/>
        <c:overlap val="-24"/>
        <c:axId val="391034216"/>
        <c:axId val="391034608"/>
      </c:barChart>
      <c:catAx>
        <c:axId val="391034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1034608"/>
        <c:crosses val="autoZero"/>
        <c:auto val="1"/>
        <c:lblAlgn val="ctr"/>
        <c:lblOffset val="100"/>
        <c:noMultiLvlLbl val="0"/>
      </c:catAx>
      <c:valAx>
        <c:axId val="39103460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3910342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s-CL"/>
              <a:t>Cobertura de Fondo de ojo en Pacientes Diabéticos a Junio 2017, Municipalidad de Illapel</a:t>
            </a:r>
          </a:p>
        </c:rich>
      </c:tx>
      <c:layout/>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tx>
                <c:rich>
                  <a:bodyPr/>
                  <a:lstStyle/>
                  <a:p>
                    <a:fld id="{3A007706-A2DD-4526-A39A-89D8A9D21973}" type="VALUE">
                      <a:rPr lang="en-US"/>
                      <a:pPr/>
                      <a:t>[VALOR]</a:t>
                    </a:fld>
                    <a:endParaRPr lang="es-CL"/>
                  </a:p>
                </c:rich>
              </c:tx>
              <c:showLegendKey val="0"/>
              <c:showVal val="1"/>
              <c:showCatName val="0"/>
              <c:showSerName val="0"/>
              <c:showPercent val="1"/>
              <c:showBubbleSize val="0"/>
              <c:extLst>
                <c:ext xmlns:c15="http://schemas.microsoft.com/office/drawing/2012/chart" uri="{CE6537A1-D6FC-4f65-9D91-7224C49458BB}">
                  <c15:layout/>
                  <c15:dlblFieldTable/>
                  <c15:showDataLabelsRange val="0"/>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Municipalidades!$BB$26:$BC$26</c:f>
              <c:numCache>
                <c:formatCode>0%</c:formatCode>
                <c:ptCount val="2"/>
                <c:pt idx="0">
                  <c:v>0</c:v>
                </c:pt>
                <c:pt idx="1">
                  <c:v>1</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r>
              <a:rPr lang="es-CL" sz="1200">
                <a:solidFill>
                  <a:sysClr val="windowText" lastClr="000000"/>
                </a:solidFill>
              </a:rPr>
              <a:t>Porcentaje</a:t>
            </a:r>
            <a:r>
              <a:rPr lang="es-CL" sz="1200" baseline="0">
                <a:solidFill>
                  <a:sysClr val="windowText" lastClr="000000"/>
                </a:solidFill>
              </a:rPr>
              <a:t> de Aplicación de Pauta de Prevención de la Porgresión de ERC a Junio 2017, Municialidad de Illapel </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5.4270997375327985E-2"/>
                  <c:y val="-0.23197761738116074"/>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val>
            <c:numRef>
              <c:f>Municipalidades!$BT$25:$BU$25</c:f>
              <c:numCache>
                <c:formatCode>0.00%</c:formatCode>
                <c:ptCount val="2"/>
                <c:pt idx="0">
                  <c:v>0.56699999999999995</c:v>
                </c:pt>
                <c:pt idx="1">
                  <c:v>0.43300000000000005</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EMP en Varones de 20 a 64 años a Junio 2017, Municipalidad de La Higuera</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solidFill>
              <a:schemeClr val="accent3">
                <a:alpha val="85000"/>
              </a:schemeClr>
            </a:solidFill>
            <a:ln w="9525" cap="flat" cmpd="sng" algn="ctr">
              <a:solidFill>
                <a:schemeClr val="lt1">
                  <a:alpha val="50000"/>
                </a:schemeClr>
              </a:solidFill>
              <a:round/>
            </a:ln>
            <a:effectLst/>
          </c:spPr>
          <c:invertIfNegative val="0"/>
          <c:dLbls>
            <c:dLbl>
              <c:idx val="0"/>
              <c:layout>
                <c:manualLayout>
                  <c:x val="0"/>
                  <c:y val="-4.6953193350831146E-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1.0185067526415994E-16"/>
                  <c:y val="-1.9351851851851936E-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2.777777777777676E-3"/>
                  <c:y val="-1.0092592592592592E-2"/>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Municipalidades!$F$10:$H$10</c:f>
              <c:numCache>
                <c:formatCode>0.0</c:formatCode>
                <c:ptCount val="3"/>
                <c:pt idx="0">
                  <c:v>1.4072847682119205</c:v>
                </c:pt>
                <c:pt idx="1">
                  <c:v>5</c:v>
                </c:pt>
                <c:pt idx="2">
                  <c:v>10</c:v>
                </c:pt>
              </c:numCache>
            </c:numRef>
          </c:val>
        </c:ser>
        <c:dLbls>
          <c:dLblPos val="inEnd"/>
          <c:showLegendKey val="0"/>
          <c:showVal val="1"/>
          <c:showCatName val="0"/>
          <c:showSerName val="0"/>
          <c:showPercent val="0"/>
          <c:showBubbleSize val="0"/>
        </c:dLbls>
        <c:gapWidth val="65"/>
        <c:axId val="391036176"/>
        <c:axId val="391036568"/>
      </c:barChart>
      <c:catAx>
        <c:axId val="3910361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391036568"/>
        <c:crosses val="autoZero"/>
        <c:auto val="1"/>
        <c:lblAlgn val="ctr"/>
        <c:lblOffset val="100"/>
        <c:noMultiLvlLbl val="0"/>
      </c:catAx>
      <c:valAx>
        <c:axId val="391036568"/>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91036176"/>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Mujeres de 45 a 64 años a Junio 2017, Municipalidad de La Higuera</a:t>
            </a:r>
            <a:endParaRPr lang="es-CL" sz="1200" b="1">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stack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dLbl>
              <c:idx val="1"/>
              <c:layout>
                <c:manualLayout>
                  <c:x val="0"/>
                  <c:y val="-7.407407407407407E-2"/>
                </c:manualLayout>
              </c:layout>
              <c:showLegendKey val="0"/>
              <c:showVal val="1"/>
              <c:showCatName val="0"/>
              <c:showSerName val="0"/>
              <c:showPercent val="0"/>
              <c:showBubbleSize val="0"/>
              <c:extLst>
                <c:ext xmlns:c15="http://schemas.microsoft.com/office/drawing/2012/chart" uri="{CE6537A1-D6FC-4f65-9D91-7224C49458BB}"/>
              </c:extLst>
            </c:dLbl>
            <c:dLbl>
              <c:idx val="2"/>
              <c:layout>
                <c:manualLayout>
                  <c:x val="-2.7777777777777779E-3"/>
                  <c:y val="-0.18055555555555555"/>
                </c:manualLayout>
              </c:layout>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Municipalidades!$M$10:$O$10</c:f>
              <c:numCache>
                <c:formatCode>0.0</c:formatCode>
                <c:ptCount val="3"/>
                <c:pt idx="0">
                  <c:v>4.0579710144927539</c:v>
                </c:pt>
                <c:pt idx="1">
                  <c:v>12</c:v>
                </c:pt>
                <c:pt idx="2">
                  <c:v>24</c:v>
                </c:pt>
              </c:numCache>
            </c:numRef>
          </c:val>
        </c:ser>
        <c:dLbls>
          <c:showLegendKey val="0"/>
          <c:showVal val="0"/>
          <c:showCatName val="0"/>
          <c:showSerName val="0"/>
          <c:showPercent val="0"/>
          <c:showBubbleSize val="0"/>
        </c:dLbls>
        <c:gapWidth val="150"/>
        <c:overlap val="100"/>
        <c:axId val="391037352"/>
        <c:axId val="391037744"/>
      </c:barChart>
      <c:catAx>
        <c:axId val="3910373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1037744"/>
        <c:crosses val="autoZero"/>
        <c:auto val="1"/>
        <c:lblAlgn val="ctr"/>
        <c:lblOffset val="100"/>
        <c:noMultiLvlLbl val="0"/>
      </c:catAx>
      <c:valAx>
        <c:axId val="3910377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3910373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hta a junio 2017, Municipalidad de la higuera</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gradFill flip="none" rotWithShape="1">
              <a:gsLst>
                <a:gs pos="100000">
                  <a:schemeClr val="accent1">
                    <a:alpha val="0"/>
                  </a:schemeClr>
                </a:gs>
                <a:gs pos="50000">
                  <a:schemeClr val="accent1"/>
                </a:gs>
              </a:gsLst>
              <a:lin ang="10800000" scaled="1"/>
            </a:gradFill>
            <a:ln>
              <a:noFill/>
            </a:ln>
            <a:effectLst/>
            <a:sp3d/>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gradFill flip="none" rotWithShape="1">
              <a:gsLst>
                <a:gs pos="100000">
                  <a:schemeClr val="accent2">
                    <a:alpha val="0"/>
                  </a:schemeClr>
                </a:gs>
                <a:gs pos="50000">
                  <a:schemeClr val="accent2"/>
                </a:gs>
              </a:gsLst>
              <a:lin ang="10800000" scaled="1"/>
            </a:gradFill>
            <a:ln>
              <a:noFill/>
            </a:ln>
            <a:effectLst/>
            <a:sp3d/>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gradFill flip="none" rotWithShape="1">
              <a:gsLst>
                <a:gs pos="100000">
                  <a:schemeClr val="accent3">
                    <a:alpha val="0"/>
                  </a:schemeClr>
                </a:gs>
                <a:gs pos="50000">
                  <a:schemeClr val="accent3"/>
                </a:gs>
              </a:gsLst>
              <a:lin ang="10800000" scaled="1"/>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Municipalidades!$Y$9:$AA$9</c:f>
              <c:numCache>
                <c:formatCode>0.0</c:formatCode>
                <c:ptCount val="3"/>
                <c:pt idx="0">
                  <c:v>59.003496503496507</c:v>
                </c:pt>
                <c:pt idx="1">
                  <c:v>55.2</c:v>
                </c:pt>
                <c:pt idx="2">
                  <c:v>55.2</c:v>
                </c:pt>
              </c:numCache>
            </c:numRef>
          </c:val>
        </c:ser>
        <c:dLbls>
          <c:showLegendKey val="0"/>
          <c:showVal val="0"/>
          <c:showCatName val="0"/>
          <c:showSerName val="0"/>
          <c:showPercent val="0"/>
          <c:showBubbleSize val="0"/>
        </c:dLbls>
        <c:gapWidth val="150"/>
        <c:gapDepth val="0"/>
        <c:shape val="box"/>
        <c:axId val="391038528"/>
        <c:axId val="391038920"/>
        <c:axId val="0"/>
      </c:bar3DChart>
      <c:catAx>
        <c:axId val="3910385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1038920"/>
        <c:crosses val="autoZero"/>
        <c:auto val="1"/>
        <c:lblAlgn val="ctr"/>
        <c:lblOffset val="100"/>
        <c:noMultiLvlLbl val="0"/>
      </c:catAx>
      <c:valAx>
        <c:axId val="391038920"/>
        <c:scaling>
          <c:orientation val="minMax"/>
        </c:scaling>
        <c:delete val="0"/>
        <c:axPos val="b"/>
        <c:majorGridlines>
          <c:spPr>
            <a:ln w="9525" cap="flat" cmpd="sng" algn="ctr">
              <a:solidFill>
                <a:schemeClr val="tx1">
                  <a:lumMod val="5000"/>
                  <a:lumOff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10385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0" normalizeH="0" baseline="0">
                <a:solidFill>
                  <a:sysClr val="windowText" lastClr="000000"/>
                </a:solidFill>
                <a:latin typeface="+mj-lt"/>
                <a:ea typeface="+mj-ea"/>
                <a:cs typeface="+mj-cs"/>
              </a:defRPr>
            </a:pPr>
            <a:r>
              <a:rPr lang="es-CL" sz="1200">
                <a:solidFill>
                  <a:sysClr val="windowText" lastClr="000000"/>
                </a:solidFill>
              </a:rPr>
              <a:t>Cobertura Efectiva de DM a Junio 2017, Municipalidad de La Higuera</a:t>
            </a:r>
          </a:p>
        </c:rich>
      </c:tx>
      <c:overlay val="0"/>
      <c:spPr>
        <a:noFill/>
        <a:ln>
          <a:noFill/>
        </a:ln>
        <a:effectLst/>
      </c:spPr>
      <c:txPr>
        <a:bodyPr rot="0" spcFirstLastPara="1" vertOverflow="ellipsis" vert="horz" wrap="square" anchor="ctr" anchorCtr="1"/>
        <a:lstStyle/>
        <a:p>
          <a:pPr>
            <a:defRPr sz="1200" b="1" i="0" u="none" strike="noStrike" kern="1200" cap="none" spc="0" normalizeH="0" baseline="0">
              <a:solidFill>
                <a:sysClr val="windowText" lastClr="000000"/>
              </a:solidFill>
              <a:latin typeface="+mj-lt"/>
              <a:ea typeface="+mj-ea"/>
              <a:cs typeface="+mj-cs"/>
            </a:defRPr>
          </a:pPr>
          <a:endParaRPr lang="es-CL"/>
        </a:p>
      </c:txPr>
    </c:title>
    <c:autoTitleDeleted val="0"/>
    <c:plotArea>
      <c:layout/>
      <c:barChart>
        <c:barDir val="bar"/>
        <c:grouping val="clustered"/>
        <c:varyColors val="0"/>
        <c:ser>
          <c:idx val="0"/>
          <c:order val="0"/>
          <c:spPr>
            <a:solidFill>
              <a:schemeClr val="accent1"/>
            </a:soli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solidFill>
              <a:schemeClr val="accent2"/>
            </a:soli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Municipalidades!$AE$10:$AG$10</c:f>
              <c:numCache>
                <c:formatCode>0.0</c:formatCode>
                <c:ptCount val="3"/>
                <c:pt idx="0">
                  <c:v>12.578616352201259</c:v>
                </c:pt>
                <c:pt idx="1">
                  <c:v>19.399999999999999</c:v>
                </c:pt>
                <c:pt idx="2">
                  <c:v>24</c:v>
                </c:pt>
              </c:numCache>
            </c:numRef>
          </c:val>
        </c:ser>
        <c:dLbls>
          <c:showLegendKey val="0"/>
          <c:showVal val="0"/>
          <c:showCatName val="0"/>
          <c:showSerName val="0"/>
          <c:showPercent val="0"/>
          <c:showBubbleSize val="0"/>
        </c:dLbls>
        <c:gapWidth val="247"/>
        <c:axId val="393005064"/>
        <c:axId val="393005456"/>
      </c:barChart>
      <c:catAx>
        <c:axId val="393005064"/>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out"/>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1" i="0" u="none" strike="noStrike" kern="1200" cap="none" spc="0" normalizeH="0" baseline="0">
                <a:solidFill>
                  <a:sysClr val="windowText" lastClr="000000"/>
                </a:solidFill>
                <a:latin typeface="+mn-lt"/>
                <a:ea typeface="+mn-ea"/>
                <a:cs typeface="+mn-cs"/>
              </a:defRPr>
            </a:pPr>
            <a:endParaRPr lang="es-CL"/>
          </a:p>
        </c:txPr>
        <c:crossAx val="393005456"/>
        <c:crosses val="autoZero"/>
        <c:auto val="1"/>
        <c:lblAlgn val="ctr"/>
        <c:lblOffset val="100"/>
        <c:noMultiLvlLbl val="0"/>
      </c:catAx>
      <c:valAx>
        <c:axId val="393005456"/>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L"/>
          </a:p>
        </c:txPr>
        <c:crossAx val="393005064"/>
        <c:crosses val="autoZero"/>
        <c:crossBetween val="between"/>
      </c:valAx>
      <c:spPr>
        <a:pattFill prst="ltDnDiag">
          <a:fgClr>
            <a:schemeClr val="dk1">
              <a:lumMod val="15000"/>
              <a:lumOff val="85000"/>
            </a:schemeClr>
          </a:fgClr>
          <a:bgClr>
            <a:schemeClr val="lt1"/>
          </a:bgClr>
        </a:pattFill>
        <a:ln>
          <a:noFill/>
        </a:ln>
        <a:effectLst/>
      </c:spPr>
    </c:plotArea>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Evaluación de pie diabetico a junio 2017, municipalidad de la higuera</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barChart>
        <c:barDir val="col"/>
        <c:grouping val="stacked"/>
        <c:varyColors val="0"/>
        <c:ser>
          <c:idx val="0"/>
          <c:order val="0"/>
          <c:spPr>
            <a:solidFill>
              <a:schemeClr val="accent1">
                <a:alpha val="70000"/>
              </a:schemeClr>
            </a:solidFill>
            <a:ln>
              <a:noFill/>
            </a:ln>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solidFill>
              <a:schemeClr val="accent2">
                <a:alpha val="70000"/>
              </a:schemeClr>
            </a:solidFill>
            <a:ln>
              <a:noFill/>
            </a:ln>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solidFill>
              <a:schemeClr val="accent3">
                <a:alpha val="70000"/>
              </a:schemeClr>
            </a:solidFill>
            <a:ln>
              <a:noFill/>
            </a:ln>
            <a:effectLst/>
          </c:spPr>
          <c:invertIfNegative val="0"/>
          <c:dLbls>
            <c:dLbl>
              <c:idx val="2"/>
              <c:layout>
                <c:manualLayout>
                  <c:x val="-1.0185067526415994E-16"/>
                  <c:y val="-0.125"/>
                </c:manualLayout>
              </c:layout>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Municipalidades!$AR$10:$AT$10</c:f>
              <c:numCache>
                <c:formatCode>0.0</c:formatCode>
                <c:ptCount val="3"/>
                <c:pt idx="0">
                  <c:v>33.838383838383841</c:v>
                </c:pt>
                <c:pt idx="1">
                  <c:v>31.95</c:v>
                </c:pt>
                <c:pt idx="2">
                  <c:v>63.9</c:v>
                </c:pt>
              </c:numCache>
            </c:numRef>
          </c:val>
        </c:ser>
        <c:dLbls>
          <c:showLegendKey val="0"/>
          <c:showVal val="0"/>
          <c:showCatName val="0"/>
          <c:showSerName val="0"/>
          <c:showPercent val="0"/>
          <c:showBubbleSize val="0"/>
        </c:dLbls>
        <c:gapWidth val="50"/>
        <c:overlap val="100"/>
        <c:axId val="393006240"/>
        <c:axId val="393006632"/>
      </c:barChart>
      <c:catAx>
        <c:axId val="393006240"/>
        <c:scaling>
          <c:orientation val="minMax"/>
        </c:scaling>
        <c:delete val="0"/>
        <c:axPos val="b"/>
        <c:numFmt formatCode="General" sourceLinked="1"/>
        <c:majorTickMark val="none"/>
        <c:minorTickMark val="none"/>
        <c:tickLblPos val="nextTo"/>
        <c:spPr>
          <a:noFill/>
          <a:ln w="9525" cap="flat" cmpd="sng" algn="ctr">
            <a:solidFill>
              <a:schemeClr val="tx1">
                <a:lumMod val="25000"/>
                <a:lumOff val="75000"/>
              </a:schemeClr>
            </a:solidFill>
            <a:round/>
            <a:headEnd type="none" w="sm" len="sm"/>
            <a:tailEnd type="none" w="sm" len="sm"/>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006632"/>
        <c:crosses val="autoZero"/>
        <c:auto val="1"/>
        <c:lblAlgn val="ctr"/>
        <c:lblOffset val="100"/>
        <c:noMultiLvlLbl val="0"/>
      </c:catAx>
      <c:valAx>
        <c:axId val="393006632"/>
        <c:scaling>
          <c:orientation val="minMax"/>
        </c:scaling>
        <c:delete val="0"/>
        <c:axPos val="l"/>
        <c:majorGridlines>
          <c:spPr>
            <a:ln w="9525" cap="flat" cmpd="sng" algn="ctr">
              <a:gradFill>
                <a:gsLst>
                  <a:gs pos="0">
                    <a:schemeClr val="tx1">
                      <a:lumMod val="5000"/>
                      <a:lumOff val="95000"/>
                    </a:schemeClr>
                  </a:gs>
                  <a:gs pos="100000">
                    <a:schemeClr val="tx1">
                      <a:lumMod val="15000"/>
                      <a:lumOff val="8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0062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s-CL"/>
              <a:t>Cobertura de Fondo de Ojo en Pacientes Diabéticos a Junio 2017, Municipalidad de La Higuera</a:t>
            </a:r>
          </a:p>
        </c:rich>
      </c:tx>
      <c:layout/>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9.4444444444444345E-2"/>
                  <c:y val="-0.1111111111111111"/>
                </c:manualLayout>
              </c:layout>
              <c:showLegendKey val="0"/>
              <c:showVal val="1"/>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Municipalidades!$BB$27:$BC$27</c:f>
              <c:numCache>
                <c:formatCode>0.00%</c:formatCode>
                <c:ptCount val="2"/>
                <c:pt idx="0">
                  <c:v>5.0000000000000001E-3</c:v>
                </c:pt>
                <c:pt idx="1">
                  <c:v>0.995</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r>
              <a:rPr lang="es-CL" sz="1400">
                <a:solidFill>
                  <a:sysClr val="windowText" lastClr="000000"/>
                </a:solidFill>
              </a:rPr>
              <a:t>Cobertura</a:t>
            </a:r>
            <a:r>
              <a:rPr lang="es-CL" sz="1400" baseline="0">
                <a:solidFill>
                  <a:sysClr val="windowText" lastClr="000000"/>
                </a:solidFill>
              </a:rPr>
              <a:t> Evaluación de Pie Diabético a Junio 2017, Municipalidad de La Higuera</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3.000667104111986E-2"/>
                  <c:y val="-4.3758019830854478E-2"/>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val>
            <c:numRef>
              <c:f>Municipalidades!$BT$26:$BU$26</c:f>
              <c:numCache>
                <c:formatCode>0.00%</c:formatCode>
                <c:ptCount val="2"/>
                <c:pt idx="0" formatCode="0%">
                  <c:v>0.2</c:v>
                </c:pt>
                <c:pt idx="1">
                  <c:v>0.8</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Varones de 20 a 64 años a Junio 2017, Comuna de La Serena </a:t>
            </a:r>
            <a:endParaRPr lang="es-CL" sz="1200" b="1">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solidFill>
              <a:schemeClr val="accent2"/>
            </a:solidFill>
            <a:ln>
              <a:noFill/>
            </a:ln>
            <a:effectLst/>
            <a:sp3d/>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solidFill>
              <a:schemeClr val="accent3"/>
            </a:solidFill>
            <a:ln>
              <a:noFill/>
            </a:ln>
            <a:effectLst/>
            <a:sp3d/>
          </c:spPr>
          <c:invertIfNegative val="0"/>
          <c:dLbls>
            <c:dLbl>
              <c:idx val="0"/>
              <c:layout>
                <c:manualLayout>
                  <c:x val="2.7777777777777779E-3"/>
                  <c:y val="-5.5555555555555552E-2"/>
                </c:manualLayout>
              </c:layout>
              <c:showLegendKey val="0"/>
              <c:showVal val="1"/>
              <c:showCatName val="0"/>
              <c:showSerName val="0"/>
              <c:showPercent val="0"/>
              <c:showBubbleSize val="0"/>
              <c:extLst>
                <c:ext xmlns:c15="http://schemas.microsoft.com/office/drawing/2012/chart" uri="{CE6537A1-D6FC-4f65-9D91-7224C49458BB}"/>
              </c:extLst>
            </c:dLbl>
            <c:dLbl>
              <c:idx val="1"/>
              <c:layout>
                <c:manualLayout>
                  <c:x val="-1.0185067526415994E-16"/>
                  <c:y val="-3.7037037037037125E-2"/>
                </c:manualLayout>
              </c:layout>
              <c:showLegendKey val="0"/>
              <c:showVal val="1"/>
              <c:showCatName val="0"/>
              <c:showSerName val="0"/>
              <c:showPercent val="0"/>
              <c:showBubbleSize val="0"/>
              <c:extLst>
                <c:ext xmlns:c15="http://schemas.microsoft.com/office/drawing/2012/chart" uri="{CE6537A1-D6FC-4f65-9D91-7224C49458BB}"/>
              </c:extLst>
            </c:dLbl>
            <c:dLbl>
              <c:idx val="2"/>
              <c:layout>
                <c:manualLayout>
                  <c:x val="8.3333333333332309E-3"/>
                  <c:y val="-2.7777777777777801E-2"/>
                </c:manualLayout>
              </c:layout>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Municipalidades!$F$11:$H$11</c:f>
              <c:numCache>
                <c:formatCode>0.0</c:formatCode>
                <c:ptCount val="3"/>
                <c:pt idx="0">
                  <c:v>6.1993162664970587</c:v>
                </c:pt>
                <c:pt idx="1">
                  <c:v>7.5004963271788796</c:v>
                </c:pt>
                <c:pt idx="2">
                  <c:v>15</c:v>
                </c:pt>
              </c:numCache>
            </c:numRef>
          </c:val>
        </c:ser>
        <c:dLbls>
          <c:showLegendKey val="0"/>
          <c:showVal val="0"/>
          <c:showCatName val="0"/>
          <c:showSerName val="0"/>
          <c:showPercent val="0"/>
          <c:showBubbleSize val="0"/>
        </c:dLbls>
        <c:gapWidth val="150"/>
        <c:shape val="box"/>
        <c:axId val="393008200"/>
        <c:axId val="393008592"/>
        <c:axId val="0"/>
      </c:bar3DChart>
      <c:catAx>
        <c:axId val="39300820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008592"/>
        <c:crosses val="autoZero"/>
        <c:auto val="1"/>
        <c:lblAlgn val="ctr"/>
        <c:lblOffset val="100"/>
        <c:noMultiLvlLbl val="0"/>
      </c:catAx>
      <c:valAx>
        <c:axId val="3930085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0082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Mujeres de 45 a 64 años a Junio 2017, Municipalidad de La Serena</a:t>
            </a:r>
            <a:endParaRPr lang="es-CL" sz="1200" b="1">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Municipalidades!$M$10:$O$10</c:f>
              <c:numCache>
                <c:formatCode>0.0</c:formatCode>
                <c:ptCount val="3"/>
                <c:pt idx="0">
                  <c:v>4.0579710144927539</c:v>
                </c:pt>
                <c:pt idx="1">
                  <c:v>12</c:v>
                </c:pt>
                <c:pt idx="2">
                  <c:v>24</c:v>
                </c:pt>
              </c:numCache>
            </c:numRef>
          </c:val>
        </c:ser>
        <c:dLbls>
          <c:showLegendKey val="0"/>
          <c:showVal val="0"/>
          <c:showCatName val="0"/>
          <c:showSerName val="0"/>
          <c:showPercent val="0"/>
          <c:showBubbleSize val="0"/>
        </c:dLbls>
        <c:gapWidth val="100"/>
        <c:overlap val="-24"/>
        <c:axId val="393009376"/>
        <c:axId val="393009768"/>
      </c:barChart>
      <c:catAx>
        <c:axId val="3930093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009768"/>
        <c:crosses val="autoZero"/>
        <c:auto val="1"/>
        <c:lblAlgn val="ctr"/>
        <c:lblOffset val="100"/>
        <c:noMultiLvlLbl val="0"/>
      </c:catAx>
      <c:valAx>
        <c:axId val="3930097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3930093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hta a junio 2017, Municipalidad de la serena </a:t>
            </a:r>
            <a:endParaRPr lang="es-CL"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10800000" scaled="1"/>
              <a:tileRect/>
            </a:gradFill>
            <a:ln>
              <a:noFill/>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Municipalidades!$Y$11:$AA$11</c:f>
              <c:numCache>
                <c:formatCode>0.0</c:formatCode>
                <c:ptCount val="3"/>
                <c:pt idx="0">
                  <c:v>35.406630369715799</c:v>
                </c:pt>
                <c:pt idx="1">
                  <c:v>38.4</c:v>
                </c:pt>
                <c:pt idx="2">
                  <c:v>46.2</c:v>
                </c:pt>
              </c:numCache>
            </c:numRef>
          </c:val>
        </c:ser>
        <c:dLbls>
          <c:showLegendKey val="0"/>
          <c:showVal val="0"/>
          <c:showCatName val="0"/>
          <c:showSerName val="0"/>
          <c:showPercent val="0"/>
          <c:showBubbleSize val="0"/>
        </c:dLbls>
        <c:gapWidth val="326"/>
        <c:overlap val="-58"/>
        <c:axId val="393010552"/>
        <c:axId val="393010944"/>
      </c:barChart>
      <c:catAx>
        <c:axId val="393010552"/>
        <c:scaling>
          <c:orientation val="minMax"/>
        </c:scaling>
        <c:delete val="0"/>
        <c:axPos val="l"/>
        <c:numFmt formatCode="General" sourceLinked="1"/>
        <c:majorTickMark val="none"/>
        <c:minorTickMark val="none"/>
        <c:tickLblPos val="nextTo"/>
        <c:spPr>
          <a:noFill/>
          <a:ln w="19050" cap="flat" cmpd="sng" algn="ctr">
            <a:solidFill>
              <a:schemeClr val="tx1">
                <a:lumMod val="15000"/>
                <a:lumOff val="85000"/>
              </a:schemeClr>
            </a:solidFill>
            <a:round/>
            <a:headEnd type="none" w="sm" len="sm"/>
            <a:tailEnd type="none" w="sm" len="sm"/>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010944"/>
        <c:crosses val="autoZero"/>
        <c:auto val="1"/>
        <c:lblAlgn val="ctr"/>
        <c:lblOffset val="100"/>
        <c:noMultiLvlLbl val="0"/>
      </c:catAx>
      <c:valAx>
        <c:axId val="393010944"/>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0105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3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Efectiva DM a Junio 2017, Municipalidad de la Serena</a:t>
            </a:r>
            <a:endParaRPr lang="es-CL" sz="1200" b="1">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solidFill>
              <a:schemeClr val="accent1"/>
            </a:solidFill>
            <a:ln>
              <a:noFill/>
            </a:ln>
            <a:effectLst/>
            <a:sp3d/>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solidFill>
              <a:schemeClr val="accent2"/>
            </a:solidFill>
            <a:ln>
              <a:noFill/>
            </a:ln>
            <a:effectLst/>
            <a:sp3d/>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solidFill>
              <a:schemeClr val="accent3"/>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Municipalidades!$AE$11:$AG$11</c:f>
              <c:numCache>
                <c:formatCode>0.0</c:formatCode>
                <c:ptCount val="3"/>
                <c:pt idx="0">
                  <c:v>20.748663101604279</c:v>
                </c:pt>
                <c:pt idx="1">
                  <c:v>23.2</c:v>
                </c:pt>
                <c:pt idx="2">
                  <c:v>24.65</c:v>
                </c:pt>
              </c:numCache>
            </c:numRef>
          </c:val>
        </c:ser>
        <c:dLbls>
          <c:showLegendKey val="0"/>
          <c:showVal val="0"/>
          <c:showCatName val="0"/>
          <c:showSerName val="0"/>
          <c:showPercent val="0"/>
          <c:showBubbleSize val="0"/>
        </c:dLbls>
        <c:gapWidth val="150"/>
        <c:shape val="box"/>
        <c:axId val="393011728"/>
        <c:axId val="393012120"/>
        <c:axId val="0"/>
      </c:bar3DChart>
      <c:catAx>
        <c:axId val="3930117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012120"/>
        <c:crosses val="autoZero"/>
        <c:auto val="1"/>
        <c:lblAlgn val="ctr"/>
        <c:lblOffset val="100"/>
        <c:noMultiLvlLbl val="0"/>
      </c:catAx>
      <c:valAx>
        <c:axId val="3930121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0117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Evaluación de Pie Diabetico a Junio 2017, Municipalidad de La Serena</a:t>
            </a:r>
            <a:endParaRPr lang="es-CL" sz="1200" b="1">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solidFill>
              <a:schemeClr val="accent2"/>
            </a:solidFill>
            <a:ln>
              <a:noFill/>
            </a:ln>
            <a:effectLst/>
            <a:sp3d/>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solidFill>
              <a:schemeClr val="accent3"/>
            </a:solidFill>
            <a:ln>
              <a:noFill/>
            </a:ln>
            <a:effectLst/>
            <a:sp3d/>
          </c:spPr>
          <c:invertIfNegative val="0"/>
          <c:dLbls>
            <c:dLbl>
              <c:idx val="0"/>
              <c:layout>
                <c:manualLayout>
                  <c:x val="1.1111111111111112E-2"/>
                  <c:y val="-6.0185185185185182E-2"/>
                </c:manualLayout>
              </c:layout>
              <c:showLegendKey val="0"/>
              <c:showVal val="1"/>
              <c:showCatName val="0"/>
              <c:showSerName val="0"/>
              <c:showPercent val="0"/>
              <c:showBubbleSize val="0"/>
              <c:extLst>
                <c:ext xmlns:c15="http://schemas.microsoft.com/office/drawing/2012/chart" uri="{CE6537A1-D6FC-4f65-9D91-7224C49458BB}"/>
              </c:extLst>
            </c:dLbl>
            <c:dLbl>
              <c:idx val="1"/>
              <c:layout>
                <c:manualLayout>
                  <c:x val="1.1111111111111112E-2"/>
                  <c:y val="-0.11574074074074074"/>
                </c:manualLayout>
              </c:layout>
              <c:showLegendKey val="0"/>
              <c:showVal val="1"/>
              <c:showCatName val="0"/>
              <c:showSerName val="0"/>
              <c:showPercent val="0"/>
              <c:showBubbleSize val="0"/>
              <c:extLst>
                <c:ext xmlns:c15="http://schemas.microsoft.com/office/drawing/2012/chart" uri="{CE6537A1-D6FC-4f65-9D91-7224C49458BB}"/>
              </c:extLst>
            </c:dLbl>
            <c:dLbl>
              <c:idx val="2"/>
              <c:layout>
                <c:manualLayout>
                  <c:x val="8.3333333333333332E-3"/>
                  <c:y val="-5.0925925925925923E-2"/>
                </c:manualLayout>
              </c:layout>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Municipalidades!$AR$11:$AT$11</c:f>
              <c:numCache>
                <c:formatCode>0.0</c:formatCode>
                <c:ptCount val="3"/>
                <c:pt idx="0">
                  <c:v>28.254114397514098</c:v>
                </c:pt>
                <c:pt idx="1">
                  <c:v>24.5</c:v>
                </c:pt>
                <c:pt idx="2">
                  <c:v>49</c:v>
                </c:pt>
              </c:numCache>
            </c:numRef>
          </c:val>
        </c:ser>
        <c:dLbls>
          <c:showLegendKey val="0"/>
          <c:showVal val="0"/>
          <c:showCatName val="0"/>
          <c:showSerName val="0"/>
          <c:showPercent val="0"/>
          <c:showBubbleSize val="0"/>
        </c:dLbls>
        <c:gapWidth val="150"/>
        <c:shape val="box"/>
        <c:axId val="393357328"/>
        <c:axId val="393357720"/>
        <c:axId val="0"/>
      </c:bar3DChart>
      <c:catAx>
        <c:axId val="39335732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357720"/>
        <c:crosses val="autoZero"/>
        <c:auto val="1"/>
        <c:lblAlgn val="ctr"/>
        <c:lblOffset val="100"/>
        <c:noMultiLvlLbl val="0"/>
      </c:catAx>
      <c:valAx>
        <c:axId val="39335772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3573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DE FONDO DE OJO EN PACIENTES DIABETICOS A JUNIO, MUNICIPALIDAD DE LA SERENA</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9.7222222222222224E-2"/>
                  <c:y val="-6.9444444444444448E-2"/>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Municipalidades!$BB$28:$BC$28</c:f>
              <c:numCache>
                <c:formatCode>0.00%</c:formatCode>
                <c:ptCount val="2"/>
                <c:pt idx="0" formatCode="0%">
                  <c:v>0.19</c:v>
                </c:pt>
                <c:pt idx="1">
                  <c:v>0.81</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r>
              <a:rPr lang="es-CL" sz="1400">
                <a:solidFill>
                  <a:sysClr val="windowText" lastClr="000000"/>
                </a:solidFill>
              </a:rPr>
              <a:t>Aplicación</a:t>
            </a:r>
            <a:r>
              <a:rPr lang="es-CL" sz="1400" baseline="0">
                <a:solidFill>
                  <a:sysClr val="windowText" lastClr="000000"/>
                </a:solidFill>
              </a:rPr>
              <a:t> de la Pauta de Prevención de la Porgresión de la ERC a Junio 2017, Municipalidad de La Serena</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7.2820866141732277E-2"/>
                  <c:y val="5.894211140274175E-3"/>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val>
            <c:numRef>
              <c:f>Municipalidades!$BT$27:$BU$27</c:f>
              <c:numCache>
                <c:formatCode>0.00%</c:formatCode>
                <c:ptCount val="2"/>
                <c:pt idx="0">
                  <c:v>0.27300000000000002</c:v>
                </c:pt>
                <c:pt idx="1">
                  <c:v>0.72699999999999998</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Vraones de 20 a 64 años a Junio 2017, Municipalidad de Los Vilos</a:t>
            </a:r>
            <a:endParaRPr lang="es-CL" sz="1200" b="1">
              <a:solidFill>
                <a:sysClr val="windowText" lastClr="000000"/>
              </a:solidFill>
            </a:endParaRPr>
          </a:p>
        </c:rich>
      </c:tx>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Municipalidades!$F$12:$H$12</c:f>
              <c:numCache>
                <c:formatCode>0.0</c:formatCode>
                <c:ptCount val="3"/>
                <c:pt idx="0">
                  <c:v>6.9027611044417769</c:v>
                </c:pt>
                <c:pt idx="1">
                  <c:v>7.4984820886460204</c:v>
                </c:pt>
                <c:pt idx="2">
                  <c:v>15</c:v>
                </c:pt>
              </c:numCache>
            </c:numRef>
          </c:val>
        </c:ser>
        <c:dLbls>
          <c:showLegendKey val="0"/>
          <c:showVal val="0"/>
          <c:showCatName val="0"/>
          <c:showSerName val="0"/>
          <c:showPercent val="0"/>
          <c:showBubbleSize val="0"/>
        </c:dLbls>
        <c:gapWidth val="100"/>
        <c:overlap val="-24"/>
        <c:axId val="393359288"/>
        <c:axId val="393359680"/>
      </c:barChart>
      <c:catAx>
        <c:axId val="393359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359680"/>
        <c:crosses val="autoZero"/>
        <c:auto val="1"/>
        <c:lblAlgn val="ctr"/>
        <c:lblOffset val="100"/>
        <c:noMultiLvlLbl val="0"/>
      </c:catAx>
      <c:valAx>
        <c:axId val="3933596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3933592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all" spc="120" normalizeH="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emp en mujeres de 45 a 64 años a junio 2017, municipalidad de los vilos</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120" normalizeH="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L"/>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L"/>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Municipalidades!$M$12:$O$12</c:f>
              <c:numCache>
                <c:formatCode>0.0</c:formatCode>
                <c:ptCount val="3"/>
                <c:pt idx="0">
                  <c:v>13.052631578947368</c:v>
                </c:pt>
                <c:pt idx="1">
                  <c:v>15.322580645161301</c:v>
                </c:pt>
                <c:pt idx="2">
                  <c:v>30.712530712530711</c:v>
                </c:pt>
              </c:numCache>
            </c:numRef>
          </c:val>
        </c:ser>
        <c:dLbls>
          <c:dLblPos val="outEnd"/>
          <c:showLegendKey val="0"/>
          <c:showVal val="1"/>
          <c:showCatName val="0"/>
          <c:showSerName val="0"/>
          <c:showPercent val="0"/>
          <c:showBubbleSize val="0"/>
        </c:dLbls>
        <c:gapWidth val="444"/>
        <c:overlap val="-90"/>
        <c:axId val="393360464"/>
        <c:axId val="393360856"/>
      </c:barChart>
      <c:catAx>
        <c:axId val="3933604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1" i="0" u="none" strike="noStrike" kern="1200" cap="all" spc="120" normalizeH="0" baseline="0">
                <a:solidFill>
                  <a:sysClr val="windowText" lastClr="000000"/>
                </a:solidFill>
                <a:latin typeface="+mn-lt"/>
                <a:ea typeface="+mn-ea"/>
                <a:cs typeface="+mn-cs"/>
              </a:defRPr>
            </a:pPr>
            <a:endParaRPr lang="es-CL"/>
          </a:p>
        </c:txPr>
        <c:crossAx val="393360856"/>
        <c:crosses val="autoZero"/>
        <c:auto val="1"/>
        <c:lblAlgn val="ctr"/>
        <c:lblOffset val="100"/>
        <c:noMultiLvlLbl val="0"/>
      </c:catAx>
      <c:valAx>
        <c:axId val="393360856"/>
        <c:scaling>
          <c:orientation val="minMax"/>
        </c:scaling>
        <c:delete val="1"/>
        <c:axPos val="l"/>
        <c:numFmt formatCode="General" sourceLinked="1"/>
        <c:majorTickMark val="none"/>
        <c:minorTickMark val="none"/>
        <c:tickLblPos val="nextTo"/>
        <c:crossAx val="393360464"/>
        <c:crosses val="autoZero"/>
        <c:crossBetween val="between"/>
      </c:valAx>
      <c:spPr>
        <a:noFill/>
        <a:ln>
          <a:noFill/>
        </a:ln>
        <a:effectLst/>
      </c:spPr>
    </c:plotArea>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ysClr val="windowText" lastClr="000000"/>
                </a:solidFill>
                <a:latin typeface="+mn-lt"/>
                <a:ea typeface="+mn-ea"/>
                <a:cs typeface="+mn-cs"/>
              </a:defRPr>
            </a:pPr>
            <a:r>
              <a:rPr lang="es-CL" b="1">
                <a:solidFill>
                  <a:sysClr val="windowText" lastClr="000000"/>
                </a:solidFill>
              </a:rPr>
              <a:t>Cobertura</a:t>
            </a:r>
            <a:r>
              <a:rPr lang="es-CL" b="1" baseline="0">
                <a:solidFill>
                  <a:sysClr val="windowText" lastClr="000000"/>
                </a:solidFill>
              </a:rPr>
              <a:t> Efectiva HTA a Junio 2017, Municipalidad de Los Vilos</a:t>
            </a:r>
            <a:endParaRPr lang="es-CL"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Municipalidades!$Y$12:$AA$12</c:f>
              <c:numCache>
                <c:formatCode>0.0</c:formatCode>
                <c:ptCount val="3"/>
                <c:pt idx="0">
                  <c:v>47.416666666666664</c:v>
                </c:pt>
                <c:pt idx="1">
                  <c:v>50.3</c:v>
                </c:pt>
                <c:pt idx="2">
                  <c:v>51.224999999999994</c:v>
                </c:pt>
              </c:numCache>
            </c:numRef>
          </c:val>
        </c:ser>
        <c:dLbls>
          <c:showLegendKey val="0"/>
          <c:showVal val="0"/>
          <c:showCatName val="0"/>
          <c:showSerName val="0"/>
          <c:showPercent val="0"/>
          <c:showBubbleSize val="0"/>
        </c:dLbls>
        <c:gapWidth val="100"/>
        <c:axId val="393361640"/>
        <c:axId val="393362032"/>
      </c:barChart>
      <c:catAx>
        <c:axId val="39336164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362032"/>
        <c:crosses val="autoZero"/>
        <c:auto val="1"/>
        <c:lblAlgn val="ctr"/>
        <c:lblOffset val="100"/>
        <c:noMultiLvlLbl val="0"/>
      </c:catAx>
      <c:valAx>
        <c:axId val="39336203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3933616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4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0" normalizeH="0" baseline="0">
                <a:solidFill>
                  <a:sysClr val="windowText" lastClr="000000"/>
                </a:solidFill>
                <a:latin typeface="+mj-lt"/>
                <a:ea typeface="+mj-ea"/>
                <a:cs typeface="+mj-cs"/>
              </a:defRPr>
            </a:pPr>
            <a:r>
              <a:rPr lang="es-CL" sz="1400">
                <a:solidFill>
                  <a:sysClr val="windowText" lastClr="000000"/>
                </a:solidFill>
              </a:rPr>
              <a:t>Cobertura</a:t>
            </a:r>
            <a:r>
              <a:rPr lang="es-CL" sz="1400" baseline="0">
                <a:solidFill>
                  <a:sysClr val="windowText" lastClr="000000"/>
                </a:solidFill>
              </a:rPr>
              <a:t> Efectiva DM a Junio 2017, Municipalidad de Los Vilos</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cap="none" spc="0" normalizeH="0" baseline="0">
              <a:solidFill>
                <a:sysClr val="windowText" lastClr="000000"/>
              </a:solidFill>
              <a:latin typeface="+mj-lt"/>
              <a:ea typeface="+mj-ea"/>
              <a:cs typeface="+mj-cs"/>
            </a:defRPr>
          </a:pPr>
          <a:endParaRPr lang="es-CL"/>
        </a:p>
      </c:txPr>
    </c:title>
    <c:autoTitleDeleted val="0"/>
    <c:plotArea>
      <c:layout/>
      <c:barChart>
        <c:barDir val="bar"/>
        <c:grouping val="stacked"/>
        <c:varyColors val="0"/>
        <c:ser>
          <c:idx val="0"/>
          <c:order val="0"/>
          <c:spPr>
            <a:solidFill>
              <a:schemeClr val="accent1"/>
            </a:soli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solidFill>
              <a:schemeClr val="accent2"/>
            </a:soli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dk1">
                          <a:lumMod val="35000"/>
                          <a:lumOff val="65000"/>
                        </a:schemeClr>
                      </a:solidFill>
                      <a:round/>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Municipalidades!$AE$12:$AG$12</c:f>
              <c:numCache>
                <c:formatCode>0.0</c:formatCode>
                <c:ptCount val="3"/>
                <c:pt idx="0">
                  <c:v>19.45337620578778</c:v>
                </c:pt>
                <c:pt idx="1">
                  <c:v>22</c:v>
                </c:pt>
                <c:pt idx="2">
                  <c:v>25.5</c:v>
                </c:pt>
              </c:numCache>
            </c:numRef>
          </c:val>
        </c:ser>
        <c:dLbls>
          <c:showLegendKey val="0"/>
          <c:showVal val="0"/>
          <c:showCatName val="0"/>
          <c:showSerName val="0"/>
          <c:showPercent val="0"/>
          <c:showBubbleSize val="0"/>
        </c:dLbls>
        <c:gapWidth val="150"/>
        <c:overlap val="100"/>
        <c:axId val="393362816"/>
        <c:axId val="393363208"/>
      </c:barChart>
      <c:catAx>
        <c:axId val="393362816"/>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1" i="0" u="none" strike="noStrike" kern="1200" cap="none" spc="0" normalizeH="0" baseline="0">
                <a:solidFill>
                  <a:sysClr val="windowText" lastClr="000000"/>
                </a:solidFill>
                <a:latin typeface="+mn-lt"/>
                <a:ea typeface="+mn-ea"/>
                <a:cs typeface="+mn-cs"/>
              </a:defRPr>
            </a:pPr>
            <a:endParaRPr lang="es-CL"/>
          </a:p>
        </c:txPr>
        <c:crossAx val="393363208"/>
        <c:crosses val="autoZero"/>
        <c:auto val="1"/>
        <c:lblAlgn val="ctr"/>
        <c:lblOffset val="100"/>
        <c:noMultiLvlLbl val="0"/>
      </c:catAx>
      <c:valAx>
        <c:axId val="393363208"/>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L"/>
          </a:p>
        </c:txPr>
        <c:crossAx val="393362816"/>
        <c:crosses val="autoZero"/>
        <c:crossBetween val="between"/>
      </c:valAx>
      <c:spPr>
        <a:pattFill prst="ltDnDiag">
          <a:fgClr>
            <a:schemeClr val="dk1">
              <a:lumMod val="15000"/>
              <a:lumOff val="85000"/>
            </a:schemeClr>
          </a:fgClr>
          <a:bgClr>
            <a:schemeClr val="lt1"/>
          </a:bgClr>
        </a:pattFill>
        <a:ln>
          <a:noFill/>
        </a:ln>
        <a:effectLst/>
      </c:spPr>
    </c:plotArea>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1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Evaluación de pie diabetico a junio 2017, Municipalidad de los vilos</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15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w="19050" cap="flat" cmpd="sng" algn="ctr">
          <a:solidFill>
            <a:schemeClr val="tx1">
              <a:lumMod val="25000"/>
              <a:lumOff val="75000"/>
            </a:schemeClr>
          </a:solidFill>
          <a:round/>
        </a:ln>
        <a:effectLst/>
        <a:sp3d contourW="19050">
          <a:contourClr>
            <a:schemeClr val="tx1">
              <a:lumMod val="25000"/>
              <a:lumOff val="75000"/>
            </a:schemeClr>
          </a:contourClr>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spPr>
            <a:pattFill prst="ltDnDiag">
              <a:fgClr>
                <a:schemeClr val="accent1"/>
              </a:fgClr>
              <a:bgClr>
                <a:schemeClr val="accent1">
                  <a:lumMod val="20000"/>
                  <a:lumOff val="80000"/>
                </a:schemeClr>
              </a:bgClr>
            </a:pattFill>
            <a:ln>
              <a:solidFill>
                <a:schemeClr val="accent1"/>
              </a:solidFill>
            </a:ln>
            <a:effectLst/>
            <a:sp3d>
              <a:contourClr>
                <a:schemeClr val="accent1"/>
              </a:contourClr>
            </a:sp3d>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pattFill prst="ltDnDiag">
              <a:fgClr>
                <a:schemeClr val="accent2"/>
              </a:fgClr>
              <a:bgClr>
                <a:schemeClr val="accent2">
                  <a:lumMod val="20000"/>
                  <a:lumOff val="80000"/>
                </a:schemeClr>
              </a:bgClr>
            </a:pattFill>
            <a:ln>
              <a:solidFill>
                <a:schemeClr val="accent2"/>
              </a:solidFill>
            </a:ln>
            <a:effectLst/>
            <a:sp3d>
              <a:contourClr>
                <a:schemeClr val="accent2"/>
              </a:contourClr>
            </a:sp3d>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pattFill prst="ltDnDiag">
              <a:fgClr>
                <a:schemeClr val="accent3"/>
              </a:fgClr>
              <a:bgClr>
                <a:schemeClr val="accent3">
                  <a:lumMod val="20000"/>
                  <a:lumOff val="80000"/>
                </a:schemeClr>
              </a:bgClr>
            </a:pattFill>
            <a:ln>
              <a:solidFill>
                <a:schemeClr val="accent3"/>
              </a:solidFill>
            </a:ln>
            <a:effectLst/>
            <a:sp3d>
              <a:contourClr>
                <a:schemeClr val="accent3"/>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Municipalidades!$AR$12:$AT$12</c:f>
              <c:numCache>
                <c:formatCode>0.0</c:formatCode>
                <c:ptCount val="3"/>
                <c:pt idx="0">
                  <c:v>74.796747967479675</c:v>
                </c:pt>
                <c:pt idx="1">
                  <c:v>40</c:v>
                </c:pt>
                <c:pt idx="2">
                  <c:v>80</c:v>
                </c:pt>
              </c:numCache>
            </c:numRef>
          </c:val>
        </c:ser>
        <c:dLbls>
          <c:showLegendKey val="0"/>
          <c:showVal val="0"/>
          <c:showCatName val="0"/>
          <c:showSerName val="0"/>
          <c:showPercent val="0"/>
          <c:showBubbleSize val="0"/>
        </c:dLbls>
        <c:gapWidth val="150"/>
        <c:shape val="box"/>
        <c:axId val="393363992"/>
        <c:axId val="393364384"/>
        <c:axId val="0"/>
      </c:bar3DChart>
      <c:catAx>
        <c:axId val="393363992"/>
        <c:scaling>
          <c:orientation val="minMax"/>
        </c:scaling>
        <c:delete val="0"/>
        <c:axPos val="b"/>
        <c:numFmt formatCode="General" sourceLinked="1"/>
        <c:majorTickMark val="none"/>
        <c:minorTickMark val="none"/>
        <c:tickLblPos val="nextTo"/>
        <c:spPr>
          <a:noFill/>
          <a:ln w="19050"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364384"/>
        <c:crosses val="autoZero"/>
        <c:auto val="1"/>
        <c:lblAlgn val="ctr"/>
        <c:lblOffset val="100"/>
        <c:noMultiLvlLbl val="0"/>
      </c:catAx>
      <c:valAx>
        <c:axId val="393364384"/>
        <c:scaling>
          <c:orientation val="minMax"/>
        </c:scaling>
        <c:delete val="0"/>
        <c:axPos val="l"/>
        <c:majorGridlines>
          <c:spPr>
            <a:ln>
              <a:solidFill>
                <a:schemeClr val="tx1">
                  <a:lumMod val="15000"/>
                  <a:lumOff val="85000"/>
                </a:schemeClr>
              </a:solidFill>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3639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de fondo de ojo en pacientes diabeticos a junio 2017, los vilos</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val>
            <c:numRef>
              <c:f>Municipalidades!$BB$29:$BC$29</c:f>
              <c:numCache>
                <c:formatCode>0.00%</c:formatCode>
                <c:ptCount val="2"/>
                <c:pt idx="0" formatCode="0%">
                  <c:v>0</c:v>
                </c:pt>
                <c:pt idx="1">
                  <c:v>1</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r>
              <a:rPr lang="es-CL" sz="1200">
                <a:solidFill>
                  <a:sysClr val="windowText" lastClr="000000"/>
                </a:solidFill>
              </a:rPr>
              <a:t>Porcentaje</a:t>
            </a:r>
            <a:r>
              <a:rPr lang="es-CL" sz="1200" baseline="0">
                <a:solidFill>
                  <a:sysClr val="windowText" lastClr="000000"/>
                </a:solidFill>
              </a:rPr>
              <a:t> de Aplicación de Pauta de Prevención de la Progresión de la ERC a JUNIO 2017, los Vilos</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3.2662948381452318E-2"/>
                  <c:y val="-7.746937882764654E-2"/>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0"/>
            <c:showCatName val="0"/>
            <c:showSerName val="0"/>
            <c:showPercent val="0"/>
            <c:showBubbleSize val="0"/>
            <c:extLst>
              <c:ext xmlns:c15="http://schemas.microsoft.com/office/drawing/2012/chart" uri="{CE6537A1-D6FC-4f65-9D91-7224C49458BB}"/>
            </c:extLst>
          </c:dLbls>
          <c:val>
            <c:numRef>
              <c:f>Municipalidades!$BT$28:$BU$28</c:f>
              <c:numCache>
                <c:formatCode>0.00%</c:formatCode>
                <c:ptCount val="2"/>
                <c:pt idx="0">
                  <c:v>0.38400000000000001</c:v>
                </c:pt>
                <c:pt idx="1">
                  <c:v>0.61599999999999999</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Varones de 20 a 64 años a Junio del 2017, Monte Patria</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endParaRPr lang="es-CL"/>
        </a:p>
      </c:txPr>
    </c:title>
    <c:autoTitleDeleted val="0"/>
    <c:plotArea>
      <c:layout/>
      <c:barChart>
        <c:barDir val="col"/>
        <c:grouping val="stacked"/>
        <c:varyColors val="0"/>
        <c:ser>
          <c:idx val="0"/>
          <c:order val="0"/>
          <c:spPr>
            <a:solidFill>
              <a:schemeClr val="accent1"/>
            </a:soli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solidFill>
              <a:schemeClr val="accent2"/>
            </a:soli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solidFill>
              <a:schemeClr val="accent3"/>
            </a:solidFill>
            <a:ln>
              <a:noFill/>
            </a:ln>
            <a:effectLst/>
          </c:spPr>
          <c:invertIfNegative val="0"/>
          <c:dLbls>
            <c:dLbl>
              <c:idx val="1"/>
              <c:layout>
                <c:manualLayout>
                  <c:x val="0"/>
                  <c:y val="5.092592592592584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1.0185067526415994E-16"/>
                  <c:y val="0.18981481481481491"/>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Municipalidades!$F$13:$H$13</c:f>
              <c:numCache>
                <c:formatCode>0.0</c:formatCode>
                <c:ptCount val="3"/>
                <c:pt idx="0">
                  <c:v>4.6923323024421455</c:v>
                </c:pt>
                <c:pt idx="1">
                  <c:v>8</c:v>
                </c:pt>
                <c:pt idx="2">
                  <c:v>16</c:v>
                </c:pt>
              </c:numCache>
            </c:numRef>
          </c:val>
        </c:ser>
        <c:dLbls>
          <c:showLegendKey val="0"/>
          <c:showVal val="0"/>
          <c:showCatName val="0"/>
          <c:showSerName val="0"/>
          <c:showPercent val="0"/>
          <c:showBubbleSize val="0"/>
        </c:dLbls>
        <c:gapWidth val="150"/>
        <c:overlap val="100"/>
        <c:axId val="393788200"/>
        <c:axId val="393788592"/>
      </c:barChart>
      <c:catAx>
        <c:axId val="3937882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788592"/>
        <c:crosses val="autoZero"/>
        <c:auto val="1"/>
        <c:lblAlgn val="ctr"/>
        <c:lblOffset val="100"/>
        <c:noMultiLvlLbl val="0"/>
      </c:catAx>
      <c:valAx>
        <c:axId val="3937885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7882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r>
              <a:rPr lang="es-CL" sz="1200">
                <a:solidFill>
                  <a:sysClr val="windowText" lastClr="000000"/>
                </a:solidFill>
              </a:rPr>
              <a:t>Cobertura EMP en Mujeres</a:t>
            </a:r>
            <a:r>
              <a:rPr lang="es-CL" sz="1200" baseline="0">
                <a:solidFill>
                  <a:sysClr val="windowText" lastClr="000000"/>
                </a:solidFill>
              </a:rPr>
              <a:t> de 45 a 64 años a Junio 2017, Monte Patria </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endParaRPr lang="es-CL"/>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alpha val="85000"/>
              </a:schemeClr>
            </a:solidFill>
            <a:ln w="9525" cap="flat" cmpd="sng" algn="ctr">
              <a:solidFill>
                <a:schemeClr val="accent1">
                  <a:lumMod val="75000"/>
                </a:schemeClr>
              </a:solidFill>
              <a:round/>
            </a:ln>
            <a:effectLst/>
            <a:sp3d contourW="9525">
              <a:contourClr>
                <a:schemeClr val="accent1">
                  <a:lumMod val="75000"/>
                </a:schemeClr>
              </a:contourClr>
            </a:sp3d>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alpha val="85000"/>
              </a:schemeClr>
            </a:solidFill>
            <a:ln w="9525" cap="flat" cmpd="sng" algn="ctr">
              <a:solidFill>
                <a:schemeClr val="accent2">
                  <a:lumMod val="75000"/>
                </a:schemeClr>
              </a:solidFill>
              <a:round/>
            </a:ln>
            <a:effectLst/>
            <a:sp3d contourW="9525">
              <a:contourClr>
                <a:schemeClr val="accent2">
                  <a:lumMod val="75000"/>
                </a:schemeClr>
              </a:contourClr>
            </a:sp3d>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alpha val="8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4.1666666666666664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1.0185067526415994E-16"/>
                  <c:y val="-2.7777777777777776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Municipalidades!$M$13:$O$13</c:f>
              <c:numCache>
                <c:formatCode>0.0</c:formatCode>
                <c:ptCount val="3"/>
                <c:pt idx="0">
                  <c:v>8.2077716098334648</c:v>
                </c:pt>
                <c:pt idx="1">
                  <c:v>14.012982054219201</c:v>
                </c:pt>
                <c:pt idx="2">
                  <c:v>28.040854224698236</c:v>
                </c:pt>
              </c:numCache>
            </c:numRef>
          </c:val>
        </c:ser>
        <c:dLbls>
          <c:showLegendKey val="0"/>
          <c:showVal val="0"/>
          <c:showCatName val="0"/>
          <c:showSerName val="0"/>
          <c:showPercent val="0"/>
          <c:showBubbleSize val="0"/>
        </c:dLbls>
        <c:gapWidth val="65"/>
        <c:shape val="box"/>
        <c:axId val="393789376"/>
        <c:axId val="393789768"/>
        <c:axId val="0"/>
      </c:bar3DChart>
      <c:catAx>
        <c:axId val="3937893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393789768"/>
        <c:crosses val="autoZero"/>
        <c:auto val="1"/>
        <c:lblAlgn val="ctr"/>
        <c:lblOffset val="100"/>
        <c:noMultiLvlLbl val="0"/>
      </c:catAx>
      <c:valAx>
        <c:axId val="393789768"/>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L"/>
          </a:p>
        </c:txPr>
        <c:crossAx val="393789376"/>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efectiva hta a junio 2017</a:t>
            </a:r>
          </a:p>
          <a:p>
            <a:pPr>
              <a:defRPr sz="1100">
                <a:solidFill>
                  <a:sysClr val="windowText" lastClr="000000"/>
                </a:solidFill>
              </a:defRPr>
            </a:pPr>
            <a:r>
              <a:rPr lang="es-CL" sz="1100" baseline="0">
                <a:solidFill>
                  <a:sysClr val="windowText" lastClr="000000"/>
                </a:solidFill>
              </a:rPr>
              <a:t> monte patria</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barChart>
        <c:barDir val="bar"/>
        <c:grouping val="stacked"/>
        <c:varyColors val="0"/>
        <c:ser>
          <c:idx val="0"/>
          <c:order val="0"/>
          <c:spPr>
            <a:solidFill>
              <a:schemeClr val="accent1">
                <a:alpha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solidFill>
              <a:schemeClr val="accent2">
                <a:alpha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solidFill>
              <a:schemeClr val="accent3">
                <a:alpha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Municipalidades!$Y$13:$AA$13</c:f>
              <c:numCache>
                <c:formatCode>0.0</c:formatCode>
                <c:ptCount val="3"/>
                <c:pt idx="0">
                  <c:v>37.718729747245625</c:v>
                </c:pt>
                <c:pt idx="1">
                  <c:v>45.9</c:v>
                </c:pt>
                <c:pt idx="2">
                  <c:v>47.924999999999997</c:v>
                </c:pt>
              </c:numCache>
            </c:numRef>
          </c:val>
        </c:ser>
        <c:dLbls>
          <c:dLblPos val="ctr"/>
          <c:showLegendKey val="0"/>
          <c:showVal val="1"/>
          <c:showCatName val="0"/>
          <c:showSerName val="0"/>
          <c:showPercent val="0"/>
          <c:showBubbleSize val="0"/>
        </c:dLbls>
        <c:gapWidth val="50"/>
        <c:overlap val="100"/>
        <c:axId val="393790552"/>
        <c:axId val="393790944"/>
      </c:barChart>
      <c:catAx>
        <c:axId val="393790552"/>
        <c:scaling>
          <c:orientation val="minMax"/>
        </c:scaling>
        <c:delete val="0"/>
        <c:axPos val="l"/>
        <c:numFmt formatCode="General" sourceLinked="1"/>
        <c:majorTickMark val="none"/>
        <c:minorTickMark val="none"/>
        <c:tickLblPos val="nextTo"/>
        <c:spPr>
          <a:noFill/>
          <a:ln w="9525" cap="flat" cmpd="sng" algn="ctr">
            <a:solidFill>
              <a:schemeClr val="tx1">
                <a:lumMod val="25000"/>
                <a:lumOff val="75000"/>
              </a:schemeClr>
            </a:solidFill>
            <a:round/>
            <a:headEnd type="none" w="sm" len="sm"/>
            <a:tailEnd type="none" w="sm" len="sm"/>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790944"/>
        <c:crosses val="autoZero"/>
        <c:auto val="1"/>
        <c:lblAlgn val="ctr"/>
        <c:lblOffset val="100"/>
        <c:noMultiLvlLbl val="0"/>
      </c:catAx>
      <c:valAx>
        <c:axId val="393790944"/>
        <c:scaling>
          <c:orientation val="minMax"/>
        </c:scaling>
        <c:delete val="0"/>
        <c:axPos val="b"/>
        <c:majorGridlines>
          <c:spPr>
            <a:ln w="9525" cap="flat" cmpd="sng" algn="ctr">
              <a:gradFill>
                <a:gsLst>
                  <a:gs pos="0">
                    <a:schemeClr val="tx1">
                      <a:lumMod val="5000"/>
                      <a:lumOff val="95000"/>
                    </a:schemeClr>
                  </a:gs>
                  <a:gs pos="100000">
                    <a:schemeClr val="tx1">
                      <a:lumMod val="15000"/>
                      <a:lumOff val="8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7905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dm a junio 2017</a:t>
            </a:r>
          </a:p>
          <a:p>
            <a:pPr>
              <a:defRPr sz="1200">
                <a:solidFill>
                  <a:sysClr val="windowText" lastClr="000000"/>
                </a:solidFill>
              </a:defRPr>
            </a:pPr>
            <a:r>
              <a:rPr lang="es-CL" sz="1200" baseline="0">
                <a:solidFill>
                  <a:sysClr val="windowText" lastClr="000000"/>
                </a:solidFill>
              </a:rPr>
              <a:t>monte patria</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gradFill flip="none" rotWithShape="1">
              <a:gsLst>
                <a:gs pos="100000">
                  <a:schemeClr val="accent1">
                    <a:alpha val="0"/>
                  </a:schemeClr>
                </a:gs>
                <a:gs pos="50000">
                  <a:schemeClr val="accent1"/>
                </a:gs>
              </a:gsLst>
              <a:lin ang="10800000" scaled="1"/>
            </a:gradFill>
            <a:ln>
              <a:noFill/>
            </a:ln>
            <a:effectLst/>
            <a:sp3d/>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gradFill flip="none" rotWithShape="1">
              <a:gsLst>
                <a:gs pos="100000">
                  <a:schemeClr val="accent2">
                    <a:alpha val="0"/>
                  </a:schemeClr>
                </a:gs>
                <a:gs pos="50000">
                  <a:schemeClr val="accent2"/>
                </a:gs>
              </a:gsLst>
              <a:lin ang="10800000" scaled="1"/>
            </a:gradFill>
            <a:ln>
              <a:noFill/>
            </a:ln>
            <a:effectLst/>
            <a:sp3d/>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gradFill flip="none" rotWithShape="1">
              <a:gsLst>
                <a:gs pos="100000">
                  <a:schemeClr val="accent3">
                    <a:alpha val="0"/>
                  </a:schemeClr>
                </a:gs>
                <a:gs pos="50000">
                  <a:schemeClr val="accent3"/>
                </a:gs>
              </a:gsLst>
              <a:lin ang="10800000" scaled="1"/>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Municipalidades!$AE$13:$AG$13</c:f>
              <c:numCache>
                <c:formatCode>0.0</c:formatCode>
                <c:ptCount val="3"/>
                <c:pt idx="0">
                  <c:v>23.745819397993312</c:v>
                </c:pt>
                <c:pt idx="1">
                  <c:v>24.7</c:v>
                </c:pt>
                <c:pt idx="2">
                  <c:v>25.774999999999999</c:v>
                </c:pt>
              </c:numCache>
            </c:numRef>
          </c:val>
        </c:ser>
        <c:dLbls>
          <c:showLegendKey val="0"/>
          <c:showVal val="0"/>
          <c:showCatName val="0"/>
          <c:showSerName val="0"/>
          <c:showPercent val="0"/>
          <c:showBubbleSize val="0"/>
        </c:dLbls>
        <c:gapWidth val="150"/>
        <c:gapDepth val="0"/>
        <c:shape val="box"/>
        <c:axId val="393791728"/>
        <c:axId val="393792120"/>
        <c:axId val="0"/>
      </c:bar3DChart>
      <c:catAx>
        <c:axId val="3937917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792120"/>
        <c:crosses val="autoZero"/>
        <c:auto val="1"/>
        <c:lblAlgn val="ctr"/>
        <c:lblOffset val="100"/>
        <c:noMultiLvlLbl val="0"/>
      </c:catAx>
      <c:valAx>
        <c:axId val="393792120"/>
        <c:scaling>
          <c:orientation val="minMax"/>
        </c:scaling>
        <c:delete val="0"/>
        <c:axPos val="b"/>
        <c:majorGridlines>
          <c:spPr>
            <a:ln w="9525" cap="flat" cmpd="sng" algn="ctr">
              <a:solidFill>
                <a:schemeClr val="tx1">
                  <a:lumMod val="5000"/>
                  <a:lumOff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7917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Evaluación de Pie Diabetico a Junio 2017</a:t>
            </a:r>
          </a:p>
          <a:p>
            <a:pPr>
              <a:defRPr/>
            </a:pPr>
            <a:r>
              <a:rPr lang="es-CL" sz="1200" b="1" baseline="0">
                <a:solidFill>
                  <a:sysClr val="windowText" lastClr="000000"/>
                </a:solidFill>
              </a:rPr>
              <a:t>Monte Patria</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solidFill>
              <a:schemeClr val="accent2"/>
            </a:solidFill>
            <a:ln>
              <a:noFill/>
            </a:ln>
            <a:effectLst/>
            <a:sp3d/>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solidFill>
              <a:schemeClr val="accent3"/>
            </a:solidFill>
            <a:ln>
              <a:noFill/>
            </a:ln>
            <a:effectLst/>
            <a:sp3d/>
          </c:spPr>
          <c:invertIfNegative val="0"/>
          <c:dLbls>
            <c:dLbl>
              <c:idx val="0"/>
              <c:layout>
                <c:manualLayout>
                  <c:x val="2.7777777777777267E-3"/>
                  <c:y val="-4.1666666666666664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8.3333333333332309E-3"/>
                  <c:y val="-6.018518518518523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1.0185067526415994E-16"/>
                  <c:y val="-2.7777777777777801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Municipalidades!$AR$13:$AT$13</c:f>
              <c:numCache>
                <c:formatCode>0.0</c:formatCode>
                <c:ptCount val="3"/>
                <c:pt idx="0">
                  <c:v>49.846342962507684</c:v>
                </c:pt>
                <c:pt idx="1">
                  <c:v>33.799999999999997</c:v>
                </c:pt>
                <c:pt idx="2">
                  <c:v>67.599999999999994</c:v>
                </c:pt>
              </c:numCache>
            </c:numRef>
          </c:val>
        </c:ser>
        <c:dLbls>
          <c:showLegendKey val="0"/>
          <c:showVal val="0"/>
          <c:showCatName val="0"/>
          <c:showSerName val="0"/>
          <c:showPercent val="0"/>
          <c:showBubbleSize val="0"/>
        </c:dLbls>
        <c:gapWidth val="150"/>
        <c:shape val="box"/>
        <c:axId val="393792904"/>
        <c:axId val="393793296"/>
        <c:axId val="0"/>
      </c:bar3DChart>
      <c:catAx>
        <c:axId val="39379290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3793296"/>
        <c:crosses val="autoZero"/>
        <c:auto val="1"/>
        <c:lblAlgn val="ctr"/>
        <c:lblOffset val="100"/>
        <c:noMultiLvlLbl val="0"/>
      </c:catAx>
      <c:valAx>
        <c:axId val="3937932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379290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de fondo de ojo a junio 2017, municipalidad de monte patria</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1944444444444434"/>
                  <c:y val="-0.15277777777777779"/>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Municipalidades!$BB$30:$BC$30</c:f>
              <c:numCache>
                <c:formatCode>0.00%</c:formatCode>
                <c:ptCount val="2"/>
                <c:pt idx="0">
                  <c:v>8.7999999999999995E-2</c:v>
                </c:pt>
                <c:pt idx="1">
                  <c:v>0.91200000000000003</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r>
              <a:rPr lang="es-CL" sz="1200">
                <a:solidFill>
                  <a:sysClr val="windowText" lastClr="000000"/>
                </a:solidFill>
              </a:rPr>
              <a:t>Porcentaje</a:t>
            </a:r>
            <a:r>
              <a:rPr lang="es-CL" sz="1200" baseline="0">
                <a:solidFill>
                  <a:sysClr val="windowText" lastClr="000000"/>
                </a:solidFill>
              </a:rPr>
              <a:t> de Aplicación de la Pauta de Preveción de la Porgresión de la ERC a Junio 2017, Monte Patria</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0.10130621172353466"/>
                  <c:y val="-0.16276939340915719"/>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15:layout/>
              </c:ext>
            </c:extLst>
          </c:dLbls>
          <c:val>
            <c:numRef>
              <c:f>Municipalidades!$BT$29:$BU$29</c:f>
              <c:numCache>
                <c:formatCode>0.00%</c:formatCode>
                <c:ptCount val="2"/>
                <c:pt idx="0">
                  <c:v>0.76</c:v>
                </c:pt>
                <c:pt idx="1">
                  <c:v>0.24</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1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EMP EN VARONES DE 20 A 64 AÑOS A JUNIO 2017</a:t>
            </a:r>
          </a:p>
          <a:p>
            <a:pPr>
              <a:defRPr sz="1200">
                <a:solidFill>
                  <a:sysClr val="windowText" lastClr="000000"/>
                </a:solidFill>
              </a:defRPr>
            </a:pPr>
            <a:r>
              <a:rPr lang="es-CL" sz="1200" baseline="0">
                <a:solidFill>
                  <a:sysClr val="windowText" lastClr="000000"/>
                </a:solidFill>
              </a:rPr>
              <a:t>MUNICIPALIDAD DE oVALLE</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150" baseline="0">
              <a:solidFill>
                <a:sysClr val="windowText" lastClr="000000"/>
              </a:solidFill>
              <a:latin typeface="+mn-lt"/>
              <a:ea typeface="+mn-ea"/>
              <a:cs typeface="+mn-cs"/>
            </a:defRPr>
          </a:pPr>
          <a:endParaRPr lang="es-CL"/>
        </a:p>
      </c:txPr>
    </c:title>
    <c:autoTitleDeleted val="0"/>
    <c:view3D>
      <c:rotX val="10"/>
      <c:rotY val="0"/>
      <c:depthPercent val="100"/>
      <c:rAngAx val="0"/>
    </c:view3D>
    <c:floor>
      <c:thickness val="0"/>
      <c:spPr>
        <a:solidFill>
          <a:schemeClr val="lt1"/>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pattFill prst="ltDnDiag">
              <a:fgClr>
                <a:schemeClr val="accent1"/>
              </a:fgClr>
              <a:bgClr>
                <a:schemeClr val="accent1">
                  <a:lumMod val="20000"/>
                  <a:lumOff val="80000"/>
                </a:schemeClr>
              </a:bgClr>
            </a:pattFill>
            <a:ln>
              <a:solidFill>
                <a:schemeClr val="accent1"/>
              </a:solidFill>
            </a:ln>
            <a:effectLst/>
            <a:sp3d>
              <a:contourClr>
                <a:schemeClr val="accent1"/>
              </a:contourClr>
            </a:sp3d>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pattFill prst="ltDnDiag">
              <a:fgClr>
                <a:schemeClr val="accent2"/>
              </a:fgClr>
              <a:bgClr>
                <a:schemeClr val="accent2">
                  <a:lumMod val="20000"/>
                  <a:lumOff val="80000"/>
                </a:schemeClr>
              </a:bgClr>
            </a:pattFill>
            <a:ln>
              <a:solidFill>
                <a:schemeClr val="accent2"/>
              </a:solidFill>
            </a:ln>
            <a:effectLst/>
            <a:sp3d>
              <a:contourClr>
                <a:schemeClr val="accent2"/>
              </a:contourClr>
            </a:sp3d>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pattFill prst="ltDnDiag">
              <a:fgClr>
                <a:schemeClr val="accent3"/>
              </a:fgClr>
              <a:bgClr>
                <a:schemeClr val="accent3">
                  <a:lumMod val="20000"/>
                  <a:lumOff val="80000"/>
                </a:schemeClr>
              </a:bgClr>
            </a:pattFill>
            <a:ln>
              <a:solidFill>
                <a:schemeClr val="accent3"/>
              </a:solidFill>
            </a:ln>
            <a:effectLst/>
            <a:sp3d>
              <a:contourClr>
                <a:schemeClr val="accent3"/>
              </a:contourClr>
            </a:sp3d>
          </c:spPr>
          <c:invertIfNegative val="0"/>
          <c:dLbls>
            <c:dLbl>
              <c:idx val="0"/>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
                  <c:y val="-6.9444444444444448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2.7777777777777779E-3"/>
                  <c:y val="-2.7777777777777821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Municipalidades!$F$14:$H$14</c:f>
              <c:numCache>
                <c:formatCode>0.0</c:formatCode>
                <c:ptCount val="3"/>
                <c:pt idx="0">
                  <c:v>9.291426605899046</c:v>
                </c:pt>
                <c:pt idx="1">
                  <c:v>7.9990621936143897</c:v>
                </c:pt>
                <c:pt idx="2">
                  <c:v>16</c:v>
                </c:pt>
              </c:numCache>
            </c:numRef>
          </c:val>
        </c:ser>
        <c:dLbls>
          <c:showLegendKey val="0"/>
          <c:showVal val="0"/>
          <c:showCatName val="0"/>
          <c:showSerName val="0"/>
          <c:showPercent val="0"/>
          <c:showBubbleSize val="0"/>
        </c:dLbls>
        <c:gapWidth val="160"/>
        <c:gapDepth val="0"/>
        <c:shape val="box"/>
        <c:axId val="403564184"/>
        <c:axId val="403564576"/>
        <c:axId val="0"/>
      </c:bar3DChart>
      <c:catAx>
        <c:axId val="403564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03564576"/>
        <c:crosses val="autoZero"/>
        <c:auto val="1"/>
        <c:lblAlgn val="ctr"/>
        <c:lblOffset val="100"/>
        <c:noMultiLvlLbl val="0"/>
      </c:catAx>
      <c:valAx>
        <c:axId val="403564576"/>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40356418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Mujeres de 45 a 64 años a Junio 2017</a:t>
            </a:r>
          </a:p>
          <a:p>
            <a:pPr>
              <a:defRPr sz="1200" b="1">
                <a:solidFill>
                  <a:sysClr val="windowText" lastClr="000000"/>
                </a:solidFill>
              </a:defRPr>
            </a:pPr>
            <a:r>
              <a:rPr lang="es-CL" sz="1200" b="1" baseline="0">
                <a:solidFill>
                  <a:sysClr val="windowText" lastClr="000000"/>
                </a:solidFill>
              </a:rPr>
              <a:t>Municipalidad de Ovalle</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Municipalidades!$M$14:$O$14</c:f>
              <c:numCache>
                <c:formatCode>0.0</c:formatCode>
                <c:ptCount val="3"/>
                <c:pt idx="0">
                  <c:v>20.952509444144631</c:v>
                </c:pt>
                <c:pt idx="1">
                  <c:v>14.4320539419087</c:v>
                </c:pt>
                <c:pt idx="2">
                  <c:v>28.86137901252339</c:v>
                </c:pt>
              </c:numCache>
            </c:numRef>
          </c:val>
        </c:ser>
        <c:dLbls>
          <c:showLegendKey val="0"/>
          <c:showVal val="0"/>
          <c:showCatName val="0"/>
          <c:showSerName val="0"/>
          <c:showPercent val="0"/>
          <c:showBubbleSize val="0"/>
        </c:dLbls>
        <c:gapWidth val="100"/>
        <c:overlap val="-24"/>
        <c:axId val="403561048"/>
        <c:axId val="400444320"/>
      </c:barChart>
      <c:catAx>
        <c:axId val="403561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00444320"/>
        <c:crosses val="autoZero"/>
        <c:auto val="1"/>
        <c:lblAlgn val="ctr"/>
        <c:lblOffset val="100"/>
        <c:noMultiLvlLbl val="0"/>
      </c:catAx>
      <c:valAx>
        <c:axId val="40044432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40356104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5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ysClr val="windowText" lastClr="000000"/>
                </a:solidFill>
                <a:latin typeface="+mn-lt"/>
                <a:ea typeface="+mn-ea"/>
                <a:cs typeface="+mn-cs"/>
              </a:defRPr>
            </a:pPr>
            <a:r>
              <a:rPr lang="es-CL" sz="1400">
                <a:solidFill>
                  <a:sysClr val="windowText" lastClr="000000"/>
                </a:solidFill>
              </a:rPr>
              <a:t>Cobertura</a:t>
            </a:r>
            <a:r>
              <a:rPr lang="es-CL" sz="1400" baseline="0">
                <a:solidFill>
                  <a:sysClr val="windowText" lastClr="000000"/>
                </a:solidFill>
              </a:rPr>
              <a:t> efectiva de hta a junio 2017 ovalle</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cap="all" spc="5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10800000" scaled="1"/>
              <a:tileRect/>
            </a:gradFill>
            <a:ln>
              <a:noFill/>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10800000" scaled="1"/>
              <a:tileRect/>
            </a:gradFill>
            <a:ln>
              <a:noFill/>
            </a:ln>
            <a:effectLst/>
          </c:spPr>
          <c:invertIfNegative val="0"/>
          <c:dLbls>
            <c:dLbl>
              <c:idx val="1"/>
              <c:layout>
                <c:manualLayout>
                  <c:x val="7.49999999999999E-2"/>
                  <c:y val="-1.3888888888888888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Municipalidades!$Y$14:$AA$14</c:f>
              <c:numCache>
                <c:formatCode>0.0</c:formatCode>
                <c:ptCount val="3"/>
                <c:pt idx="0">
                  <c:v>45.080562221460404</c:v>
                </c:pt>
                <c:pt idx="1">
                  <c:v>44.6</c:v>
                </c:pt>
                <c:pt idx="2">
                  <c:v>46.95</c:v>
                </c:pt>
              </c:numCache>
            </c:numRef>
          </c:val>
        </c:ser>
        <c:dLbls>
          <c:showLegendKey val="0"/>
          <c:showVal val="0"/>
          <c:showCatName val="0"/>
          <c:showSerName val="0"/>
          <c:showPercent val="0"/>
          <c:showBubbleSize val="0"/>
        </c:dLbls>
        <c:gapWidth val="326"/>
        <c:overlap val="-58"/>
        <c:axId val="402923728"/>
        <c:axId val="402924120"/>
      </c:barChart>
      <c:catAx>
        <c:axId val="402923728"/>
        <c:scaling>
          <c:orientation val="minMax"/>
        </c:scaling>
        <c:delete val="0"/>
        <c:axPos val="l"/>
        <c:numFmt formatCode="General" sourceLinked="1"/>
        <c:majorTickMark val="none"/>
        <c:minorTickMark val="none"/>
        <c:tickLblPos val="nextTo"/>
        <c:spPr>
          <a:noFill/>
          <a:ln w="19050" cap="flat" cmpd="sng" algn="ctr">
            <a:solidFill>
              <a:schemeClr val="tx1">
                <a:lumMod val="15000"/>
                <a:lumOff val="85000"/>
              </a:schemeClr>
            </a:solidFill>
            <a:round/>
            <a:headEnd type="none" w="sm" len="sm"/>
            <a:tailEnd type="none" w="sm" len="sm"/>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02924120"/>
        <c:crosses val="autoZero"/>
        <c:auto val="1"/>
        <c:lblAlgn val="ctr"/>
        <c:lblOffset val="100"/>
        <c:noMultiLvlLbl val="0"/>
      </c:catAx>
      <c:valAx>
        <c:axId val="402924120"/>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4029237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6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baseline="0">
                <a:solidFill>
                  <a:sysClr val="windowText" lastClr="000000"/>
                </a:solidFill>
                <a:latin typeface="+mn-lt"/>
                <a:ea typeface="+mn-ea"/>
                <a:cs typeface="+mn-cs"/>
              </a:defRPr>
            </a:pPr>
            <a:r>
              <a:rPr lang="es-CL" sz="1400">
                <a:solidFill>
                  <a:sysClr val="windowText" lastClr="000000"/>
                </a:solidFill>
              </a:rPr>
              <a:t>Cobertura</a:t>
            </a:r>
            <a:r>
              <a:rPr lang="es-CL" sz="1400" baseline="0">
                <a:solidFill>
                  <a:sysClr val="windowText" lastClr="000000"/>
                </a:solidFill>
              </a:rPr>
              <a:t> Efectiva de DM a Junio 2017, Ovalle</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baseline="0">
              <a:solidFill>
                <a:sysClr val="windowText" lastClr="000000"/>
              </a:solidFill>
              <a:latin typeface="+mn-lt"/>
              <a:ea typeface="+mn-ea"/>
              <a:cs typeface="+mn-cs"/>
            </a:defRPr>
          </a:pPr>
          <a:endParaRPr lang="es-CL"/>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solidFill>
              <a:schemeClr val="accent1">
                <a:alpha val="85000"/>
              </a:schemeClr>
            </a:solidFill>
            <a:ln w="9525" cap="flat" cmpd="sng" algn="ctr">
              <a:solidFill>
                <a:schemeClr val="accent1">
                  <a:lumMod val="75000"/>
                </a:schemeClr>
              </a:solidFill>
              <a:round/>
            </a:ln>
            <a:effectLst/>
            <a:sp3d contourW="9525">
              <a:contourClr>
                <a:schemeClr val="accent1">
                  <a:lumMod val="75000"/>
                </a:schemeClr>
              </a:contourClr>
            </a:sp3d>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solidFill>
              <a:schemeClr val="accent2">
                <a:alpha val="85000"/>
              </a:schemeClr>
            </a:solidFill>
            <a:ln w="9525" cap="flat" cmpd="sng" algn="ctr">
              <a:solidFill>
                <a:schemeClr val="accent2">
                  <a:lumMod val="75000"/>
                </a:schemeClr>
              </a:solidFill>
              <a:round/>
            </a:ln>
            <a:effectLst/>
            <a:sp3d contourW="9525">
              <a:contourClr>
                <a:schemeClr val="accent2">
                  <a:lumMod val="75000"/>
                </a:schemeClr>
              </a:contourClr>
            </a:sp3d>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solidFill>
              <a:schemeClr val="accent3">
                <a:alpha val="8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dk1">
                          <a:lumMod val="50000"/>
                          <a:lumOff val="50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Municipalidades!$AE$14:$AG$14</c:f>
              <c:numCache>
                <c:formatCode>0.0</c:formatCode>
                <c:ptCount val="3"/>
                <c:pt idx="0">
                  <c:v>27.629445465355097</c:v>
                </c:pt>
                <c:pt idx="1">
                  <c:v>26.2</c:v>
                </c:pt>
                <c:pt idx="2">
                  <c:v>26.9</c:v>
                </c:pt>
              </c:numCache>
            </c:numRef>
          </c:val>
        </c:ser>
        <c:dLbls>
          <c:showLegendKey val="0"/>
          <c:showVal val="0"/>
          <c:showCatName val="0"/>
          <c:showSerName val="0"/>
          <c:showPercent val="0"/>
          <c:showBubbleSize val="0"/>
        </c:dLbls>
        <c:gapWidth val="65"/>
        <c:shape val="box"/>
        <c:axId val="402934704"/>
        <c:axId val="402935096"/>
        <c:axId val="0"/>
      </c:bar3DChart>
      <c:catAx>
        <c:axId val="402934704"/>
        <c:scaling>
          <c:orientation val="minMax"/>
        </c:scaling>
        <c:delete val="0"/>
        <c:axPos val="l"/>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402935096"/>
        <c:crosses val="autoZero"/>
        <c:auto val="1"/>
        <c:lblAlgn val="ctr"/>
        <c:lblOffset val="100"/>
        <c:noMultiLvlLbl val="0"/>
      </c:catAx>
      <c:valAx>
        <c:axId val="402935096"/>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L"/>
          </a:p>
        </c:txPr>
        <c:crossAx val="402934704"/>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CL"/>
              <a:t>Cobertura</a:t>
            </a:r>
            <a:r>
              <a:rPr lang="es-CL" baseline="0"/>
              <a:t> de Evaluación de Pie Diabetico a Junio 2017, Ovalle</a:t>
            </a:r>
            <a:endParaRPr lang="es-CL"/>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CL"/>
        </a:p>
      </c:txPr>
    </c:title>
    <c:autoTitleDeleted val="0"/>
    <c:plotArea>
      <c:layout/>
      <c:barChart>
        <c:barDir val="col"/>
        <c:grouping val="clustered"/>
        <c:varyColors val="0"/>
        <c:ser>
          <c:idx val="0"/>
          <c:order val="0"/>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solidFill>
              <a:schemeClr val="accent3">
                <a:alpha val="85000"/>
              </a:schemeClr>
            </a:solidFill>
            <a:ln w="9525" cap="flat" cmpd="sng" algn="ctr">
              <a:solidFill>
                <a:schemeClr val="lt1">
                  <a:alpha val="50000"/>
                </a:schemeClr>
              </a:solidFill>
              <a:round/>
            </a:ln>
            <a:effectLst/>
          </c:spPr>
          <c:invertIfNegative val="0"/>
          <c:dLbls>
            <c:dLbl>
              <c:idx val="2"/>
              <c:layout>
                <c:manualLayout>
                  <c:x val="-1.0185067526415994E-16"/>
                  <c:y val="0.18511592300962379"/>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dk1">
                          <a:lumMod val="50000"/>
                          <a:lumOff val="50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Municipalidades!$AR$14:$AT$14</c:f>
              <c:numCache>
                <c:formatCode>0.0</c:formatCode>
                <c:ptCount val="3"/>
                <c:pt idx="0">
                  <c:v>63.424556213017752</c:v>
                </c:pt>
                <c:pt idx="1">
                  <c:v>36.799999999999997</c:v>
                </c:pt>
                <c:pt idx="2">
                  <c:v>73.599999999999994</c:v>
                </c:pt>
              </c:numCache>
            </c:numRef>
          </c:val>
        </c:ser>
        <c:dLbls>
          <c:dLblPos val="inEnd"/>
          <c:showLegendKey val="0"/>
          <c:showVal val="1"/>
          <c:showCatName val="0"/>
          <c:showSerName val="0"/>
          <c:showPercent val="0"/>
          <c:showBubbleSize val="0"/>
        </c:dLbls>
        <c:gapWidth val="65"/>
        <c:axId val="388120920"/>
        <c:axId val="388120136"/>
      </c:barChart>
      <c:catAx>
        <c:axId val="388120920"/>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388120136"/>
        <c:crosses val="autoZero"/>
        <c:auto val="1"/>
        <c:lblAlgn val="ctr"/>
        <c:lblOffset val="100"/>
        <c:noMultiLvlLbl val="0"/>
      </c:catAx>
      <c:valAx>
        <c:axId val="388120136"/>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88120920"/>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6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cobertura de fondo de ojo a junio 2017, ovalle</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25"/>
                  <c:y val="-6.9444444444444448E-2"/>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lt1"/>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val>
            <c:numRef>
              <c:f>Municipalidades!$BB$31:$BC$31</c:f>
              <c:numCache>
                <c:formatCode>0.00%</c:formatCode>
                <c:ptCount val="2"/>
                <c:pt idx="0" formatCode="0%">
                  <c:v>0.12300000000000001</c:v>
                </c:pt>
                <c:pt idx="1">
                  <c:v>0.877</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r>
              <a:rPr lang="es-CL" sz="1400">
                <a:solidFill>
                  <a:sysClr val="windowText" lastClr="000000"/>
                </a:solidFill>
              </a:rPr>
              <a:t>Porcentaje</a:t>
            </a:r>
            <a:r>
              <a:rPr lang="es-CL" sz="1400" baseline="0">
                <a:solidFill>
                  <a:sysClr val="windowText" lastClr="000000"/>
                </a:solidFill>
              </a:rPr>
              <a:t> de Aplicación de Pauta de Detección de la Progresión de la ERC 2017, OVALLE</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0.13007414698162731"/>
                  <c:y val="-5.9237022455526395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15:layout/>
              </c:ext>
            </c:extLst>
          </c:dLbls>
          <c:val>
            <c:numRef>
              <c:f>Municipalidades!$BT$30:$BU$30</c:f>
              <c:numCache>
                <c:formatCode>0.00%</c:formatCode>
                <c:ptCount val="2"/>
                <c:pt idx="0">
                  <c:v>0.90900000000000003</c:v>
                </c:pt>
                <c:pt idx="1">
                  <c:v>9.099999999999997E-2</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varones de 20 a 64 años a Junio 2017, Paihuano</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Municipalidades!$F$15:$H$15</c:f>
              <c:numCache>
                <c:formatCode>0.0</c:formatCode>
                <c:ptCount val="3"/>
                <c:pt idx="0">
                  <c:v>0.30911901081916537</c:v>
                </c:pt>
                <c:pt idx="1">
                  <c:v>7</c:v>
                </c:pt>
                <c:pt idx="2">
                  <c:v>14</c:v>
                </c:pt>
              </c:numCache>
            </c:numRef>
          </c:val>
        </c:ser>
        <c:dLbls>
          <c:showLegendKey val="0"/>
          <c:showVal val="0"/>
          <c:showCatName val="0"/>
          <c:showSerName val="0"/>
          <c:showPercent val="0"/>
          <c:showBubbleSize val="0"/>
        </c:dLbls>
        <c:gapWidth val="100"/>
        <c:overlap val="-24"/>
        <c:axId val="403562224"/>
        <c:axId val="403568888"/>
      </c:barChart>
      <c:catAx>
        <c:axId val="4035622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03568888"/>
        <c:crosses val="autoZero"/>
        <c:auto val="1"/>
        <c:lblAlgn val="ctr"/>
        <c:lblOffset val="100"/>
        <c:noMultiLvlLbl val="0"/>
      </c:catAx>
      <c:valAx>
        <c:axId val="4035688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4035622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Mujeres de 45 a 64 años a Junio 2017, Paihuano</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spPr>
            <a:solidFill>
              <a:schemeClr val="accent1"/>
            </a:solidFill>
            <a:ln>
              <a:noFill/>
            </a:ln>
            <a:effectLst/>
            <a:sp3d/>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solidFill>
            <a:ln>
              <a:noFill/>
            </a:ln>
            <a:effectLst/>
            <a:sp3d/>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solidFill>
            <a:ln>
              <a:noFill/>
            </a:ln>
            <a:effectLst/>
            <a:sp3d/>
          </c:spPr>
          <c:invertIfNegative val="0"/>
          <c:dLbls>
            <c:dLbl>
              <c:idx val="1"/>
              <c:layout>
                <c:manualLayout>
                  <c:x val="0"/>
                  <c:y val="-7.407407407407407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Municipalidades!$M$15:$O$15</c:f>
              <c:numCache>
                <c:formatCode>0.0</c:formatCode>
                <c:ptCount val="3"/>
                <c:pt idx="0">
                  <c:v>3.116883116883117</c:v>
                </c:pt>
                <c:pt idx="1">
                  <c:v>12</c:v>
                </c:pt>
                <c:pt idx="2">
                  <c:v>24</c:v>
                </c:pt>
              </c:numCache>
            </c:numRef>
          </c:val>
        </c:ser>
        <c:dLbls>
          <c:showLegendKey val="0"/>
          <c:showVal val="0"/>
          <c:showCatName val="0"/>
          <c:showSerName val="0"/>
          <c:showPercent val="0"/>
          <c:showBubbleSize val="0"/>
        </c:dLbls>
        <c:gapWidth val="150"/>
        <c:shape val="box"/>
        <c:axId val="460525216"/>
        <c:axId val="460528352"/>
        <c:axId val="0"/>
      </c:bar3DChart>
      <c:catAx>
        <c:axId val="46052521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60528352"/>
        <c:crosses val="autoZero"/>
        <c:auto val="1"/>
        <c:lblAlgn val="ctr"/>
        <c:lblOffset val="100"/>
        <c:noMultiLvlLbl val="0"/>
      </c:catAx>
      <c:valAx>
        <c:axId val="46052835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4605252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ysClr val="windowText" lastClr="000000"/>
                </a:solidFill>
                <a:latin typeface="+mn-lt"/>
                <a:ea typeface="+mn-ea"/>
                <a:cs typeface="+mn-cs"/>
              </a:defRPr>
            </a:pPr>
            <a:r>
              <a:rPr lang="es-CL" b="1">
                <a:solidFill>
                  <a:sysClr val="windowText" lastClr="000000"/>
                </a:solidFill>
              </a:rPr>
              <a:t>Cobertura</a:t>
            </a:r>
            <a:r>
              <a:rPr lang="es-CL" b="1" baseline="0">
                <a:solidFill>
                  <a:sysClr val="windowText" lastClr="000000"/>
                </a:solidFill>
              </a:rPr>
              <a:t> Efectiva en HTA a Junio 2017, Paihuano  </a:t>
            </a:r>
            <a:endParaRPr lang="es-CL"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Municipalidades!$Y$15:$AA$15</c:f>
              <c:numCache>
                <c:formatCode>0.0</c:formatCode>
                <c:ptCount val="3"/>
                <c:pt idx="0">
                  <c:v>43.27354260089686</c:v>
                </c:pt>
                <c:pt idx="1">
                  <c:v>45.5</c:v>
                </c:pt>
                <c:pt idx="2">
                  <c:v>47.25</c:v>
                </c:pt>
              </c:numCache>
            </c:numRef>
          </c:val>
        </c:ser>
        <c:dLbls>
          <c:showLegendKey val="0"/>
          <c:showVal val="0"/>
          <c:showCatName val="0"/>
          <c:showSerName val="0"/>
          <c:showPercent val="0"/>
          <c:showBubbleSize val="0"/>
        </c:dLbls>
        <c:gapWidth val="100"/>
        <c:axId val="400444712"/>
        <c:axId val="400432560"/>
      </c:barChart>
      <c:catAx>
        <c:axId val="4004447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00432560"/>
        <c:crosses val="autoZero"/>
        <c:auto val="1"/>
        <c:lblAlgn val="ctr"/>
        <c:lblOffset val="100"/>
        <c:noMultiLvlLbl val="0"/>
      </c:catAx>
      <c:valAx>
        <c:axId val="40043256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4004447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de dm a junio 2017, paihuano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44287064116985375"/>
          <c:y val="0.29504036908881204"/>
          <c:w val="0.50118378059885371"/>
          <c:h val="0.59793186751310068"/>
        </c:manualLayout>
      </c:layout>
      <c:bar3DChart>
        <c:barDir val="bar"/>
        <c:grouping val="clustered"/>
        <c:varyColors val="0"/>
        <c:ser>
          <c:idx val="0"/>
          <c:order val="0"/>
          <c:spPr>
            <a:gradFill flip="none" rotWithShape="1">
              <a:gsLst>
                <a:gs pos="100000">
                  <a:schemeClr val="accent1">
                    <a:alpha val="0"/>
                  </a:schemeClr>
                </a:gs>
                <a:gs pos="50000">
                  <a:schemeClr val="accent1"/>
                </a:gs>
              </a:gsLst>
              <a:lin ang="10800000" scaled="1"/>
            </a:gradFill>
            <a:ln>
              <a:noFill/>
            </a:ln>
            <a:effectLst/>
            <a:sp3d/>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gradFill flip="none" rotWithShape="1">
              <a:gsLst>
                <a:gs pos="100000">
                  <a:schemeClr val="accent2">
                    <a:alpha val="0"/>
                  </a:schemeClr>
                </a:gs>
                <a:gs pos="50000">
                  <a:schemeClr val="accent2"/>
                </a:gs>
              </a:gsLst>
              <a:lin ang="10800000" scaled="1"/>
            </a:gradFill>
            <a:ln>
              <a:noFill/>
            </a:ln>
            <a:effectLst/>
            <a:sp3d/>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gradFill flip="none" rotWithShape="1">
              <a:gsLst>
                <a:gs pos="100000">
                  <a:schemeClr val="accent3">
                    <a:alpha val="0"/>
                  </a:schemeClr>
                </a:gs>
                <a:gs pos="50000">
                  <a:schemeClr val="accent3"/>
                </a:gs>
              </a:gsLst>
              <a:lin ang="10800000" scaled="1"/>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Municipalidades!$AE$15:$AG$15</c:f>
              <c:numCache>
                <c:formatCode>0.0</c:formatCode>
                <c:ptCount val="3"/>
                <c:pt idx="0">
                  <c:v>21.244635193133046</c:v>
                </c:pt>
                <c:pt idx="1">
                  <c:v>29.2</c:v>
                </c:pt>
                <c:pt idx="2">
                  <c:v>29</c:v>
                </c:pt>
              </c:numCache>
            </c:numRef>
          </c:val>
        </c:ser>
        <c:dLbls>
          <c:showLegendKey val="0"/>
          <c:showVal val="0"/>
          <c:showCatName val="0"/>
          <c:showSerName val="0"/>
          <c:showPercent val="0"/>
          <c:showBubbleSize val="0"/>
        </c:dLbls>
        <c:gapWidth val="150"/>
        <c:gapDepth val="0"/>
        <c:shape val="box"/>
        <c:axId val="460532664"/>
        <c:axId val="355493800"/>
        <c:axId val="0"/>
      </c:bar3DChart>
      <c:catAx>
        <c:axId val="460532664"/>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55493800"/>
        <c:crosses val="autoZero"/>
        <c:auto val="1"/>
        <c:lblAlgn val="ctr"/>
        <c:lblOffset val="100"/>
        <c:noMultiLvlLbl val="0"/>
      </c:catAx>
      <c:valAx>
        <c:axId val="355493800"/>
        <c:scaling>
          <c:orientation val="minMax"/>
        </c:scaling>
        <c:delete val="0"/>
        <c:axPos val="b"/>
        <c:majorGridlines>
          <c:spPr>
            <a:ln w="9525" cap="flat" cmpd="sng" algn="ctr">
              <a:solidFill>
                <a:schemeClr val="tx1">
                  <a:lumMod val="5000"/>
                  <a:lumOff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4605326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120" normalizeH="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de evaluación de pie diabetico a junio 2017, paihuano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120" normalizeH="0" baseline="0">
              <a:solidFill>
                <a:sysClr val="windowText" lastClr="000000"/>
              </a:solidFill>
              <a:latin typeface="+mn-lt"/>
              <a:ea typeface="+mn-ea"/>
              <a:cs typeface="+mn-cs"/>
            </a:defRPr>
          </a:pPr>
          <a:endParaRPr lang="es-CL"/>
        </a:p>
      </c:txPr>
    </c:title>
    <c:autoTitleDeleted val="0"/>
    <c:plotArea>
      <c:layout/>
      <c:barChart>
        <c:barDir val="col"/>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solidFill>
              <a:schemeClr val="accent3"/>
            </a:solidFill>
            <a:ln>
              <a:noFill/>
            </a:ln>
            <a:effectLst/>
          </c:spPr>
          <c:invertIfNegative val="0"/>
          <c:dLbls>
            <c:dLbl>
              <c:idx val="2"/>
              <c:layout>
                <c:manualLayout>
                  <c:x val="2.7777777777777779E-3"/>
                  <c:y val="-6.0185185185185182E-2"/>
                </c:manualLayout>
              </c:layout>
              <c:dLblPos val="ct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Municipalidades!$AR$15:$AT$15</c:f>
              <c:numCache>
                <c:formatCode>0.0</c:formatCode>
                <c:ptCount val="3"/>
                <c:pt idx="0">
                  <c:v>39.484978540772531</c:v>
                </c:pt>
                <c:pt idx="1">
                  <c:v>42.9</c:v>
                </c:pt>
                <c:pt idx="2">
                  <c:v>85.8</c:v>
                </c:pt>
              </c:numCache>
            </c:numRef>
          </c:val>
        </c:ser>
        <c:dLbls>
          <c:dLblPos val="ctr"/>
          <c:showLegendKey val="0"/>
          <c:showVal val="1"/>
          <c:showCatName val="0"/>
          <c:showSerName val="0"/>
          <c:showPercent val="0"/>
          <c:showBubbleSize val="0"/>
        </c:dLbls>
        <c:gapWidth val="79"/>
        <c:overlap val="100"/>
        <c:axId val="447649864"/>
        <c:axId val="400429816"/>
      </c:barChart>
      <c:catAx>
        <c:axId val="4476498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1" i="0" u="none" strike="noStrike" kern="1200" cap="all" spc="120" normalizeH="0" baseline="0">
                <a:solidFill>
                  <a:sysClr val="windowText" lastClr="000000"/>
                </a:solidFill>
                <a:latin typeface="+mn-lt"/>
                <a:ea typeface="+mn-ea"/>
                <a:cs typeface="+mn-cs"/>
              </a:defRPr>
            </a:pPr>
            <a:endParaRPr lang="es-CL"/>
          </a:p>
        </c:txPr>
        <c:crossAx val="400429816"/>
        <c:crosses val="autoZero"/>
        <c:auto val="1"/>
        <c:lblAlgn val="ctr"/>
        <c:lblOffset val="100"/>
        <c:noMultiLvlLbl val="0"/>
      </c:catAx>
      <c:valAx>
        <c:axId val="400429816"/>
        <c:scaling>
          <c:orientation val="minMax"/>
        </c:scaling>
        <c:delete val="1"/>
        <c:axPos val="l"/>
        <c:numFmt formatCode="General" sourceLinked="1"/>
        <c:majorTickMark val="none"/>
        <c:minorTickMark val="none"/>
        <c:tickLblPos val="nextTo"/>
        <c:crossAx val="447649864"/>
        <c:crosses val="autoZero"/>
        <c:crossBetween val="between"/>
      </c:valAx>
      <c:spPr>
        <a:noFill/>
        <a:ln>
          <a:noFill/>
        </a:ln>
        <a:effectLst/>
      </c:spPr>
    </c:plotArea>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de fondo de ojo a pacientes diabeticos a junio 2017, paihuano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1944444444444434"/>
                  <c:y val="-7.407407407407407E-2"/>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val>
            <c:numRef>
              <c:f>Municipalidades!$BB$32:$BC$32</c:f>
              <c:numCache>
                <c:formatCode>0.00%</c:formatCode>
                <c:ptCount val="2"/>
                <c:pt idx="0" formatCode="0%">
                  <c:v>0.249</c:v>
                </c:pt>
                <c:pt idx="1">
                  <c:v>0.751</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r>
              <a:rPr lang="es-CL" sz="1200">
                <a:solidFill>
                  <a:sysClr val="windowText" lastClr="000000"/>
                </a:solidFill>
              </a:rPr>
              <a:t>Porcentaje</a:t>
            </a:r>
            <a:r>
              <a:rPr lang="es-CL" sz="1200" baseline="0">
                <a:solidFill>
                  <a:sysClr val="windowText" lastClr="000000"/>
                </a:solidFill>
              </a:rPr>
              <a:t> de Aplicación de Pauta de Prevención de la Porgresión de ERC a Junio 2017, Paihuano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0.21668996062992135"/>
                  <c:y val="-0.23005103528725576"/>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15:layout/>
              </c:ext>
            </c:extLst>
          </c:dLbls>
          <c:val>
            <c:numRef>
              <c:f>Municipalidades!$BT$31:$BU$31</c:f>
              <c:numCache>
                <c:formatCode>0.00%</c:formatCode>
                <c:ptCount val="2"/>
                <c:pt idx="0">
                  <c:v>0.90800000000000003</c:v>
                </c:pt>
                <c:pt idx="1">
                  <c:v>9.1999999999999971E-2</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baseline="0">
                <a:solidFill>
                  <a:sysClr val="windowText" lastClr="000000"/>
                </a:solidFill>
                <a:latin typeface="+mn-lt"/>
                <a:ea typeface="+mn-ea"/>
                <a:cs typeface="+mn-cs"/>
              </a:defRPr>
            </a:pPr>
            <a:r>
              <a:rPr lang="es-CL" sz="1400">
                <a:solidFill>
                  <a:sysClr val="windowText" lastClr="000000"/>
                </a:solidFill>
              </a:rPr>
              <a:t>Cobertura</a:t>
            </a:r>
            <a:r>
              <a:rPr lang="es-CL" sz="1400" baseline="0">
                <a:solidFill>
                  <a:sysClr val="windowText" lastClr="000000"/>
                </a:solidFill>
              </a:rPr>
              <a:t> EMP en Varones de 20 a 64 años a Junio 2017, Punitaqui</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2">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Municipalidades!$F$16:$H$16</c:f>
              <c:numCache>
                <c:formatCode>0.0</c:formatCode>
                <c:ptCount val="3"/>
                <c:pt idx="0">
                  <c:v>6.0541310541310542</c:v>
                </c:pt>
                <c:pt idx="1">
                  <c:v>7.0017953321364503</c:v>
                </c:pt>
                <c:pt idx="2">
                  <c:v>14</c:v>
                </c:pt>
              </c:numCache>
            </c:numRef>
          </c:val>
        </c:ser>
        <c:dLbls>
          <c:showLegendKey val="0"/>
          <c:showVal val="0"/>
          <c:showCatName val="0"/>
          <c:showSerName val="0"/>
          <c:showPercent val="0"/>
          <c:showBubbleSize val="0"/>
        </c:dLbls>
        <c:gapWidth val="100"/>
        <c:overlap val="-24"/>
        <c:axId val="458360672"/>
        <c:axId val="458361064"/>
      </c:barChart>
      <c:catAx>
        <c:axId val="45836067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58361064"/>
        <c:crosses val="autoZero"/>
        <c:auto val="1"/>
        <c:lblAlgn val="ctr"/>
        <c:lblOffset val="100"/>
        <c:noMultiLvlLbl val="0"/>
      </c:catAx>
      <c:valAx>
        <c:axId val="458361064"/>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L"/>
          </a:p>
        </c:txPr>
        <c:crossAx val="4583606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solidFill>
                  <a:sysClr val="windowText" lastClr="000000"/>
                </a:solidFill>
              </a:rPr>
              <a:t>Cobertura</a:t>
            </a:r>
            <a:r>
              <a:rPr lang="en-US" b="1" baseline="0">
                <a:solidFill>
                  <a:sysClr val="windowText" lastClr="000000"/>
                </a:solidFill>
              </a:rPr>
              <a:t> EMP en Mujeres de 45 a 64 años a Junio 2017, Punitaqui</a:t>
            </a:r>
            <a:endParaRPr lang="en-US"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spPr>
            <a:solidFill>
              <a:schemeClr val="accent1"/>
            </a:solidFill>
            <a:ln>
              <a:noFill/>
            </a:ln>
            <a:effectLst/>
            <a:sp3d/>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solidFill>
            <a:ln>
              <a:noFill/>
            </a:ln>
            <a:effectLst/>
            <a:sp3d/>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solidFill>
            <a:ln>
              <a:noFill/>
            </a:ln>
            <a:effectLst/>
            <a:sp3d/>
          </c:spPr>
          <c:invertIfNegative val="0"/>
          <c:dLbls>
            <c:dLbl>
              <c:idx val="2"/>
              <c:layout>
                <c:manualLayout>
                  <c:x val="-1.0185067526415994E-16"/>
                  <c:y val="5.5555555555555552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Municipalidades!$M$16:$O$16</c:f>
              <c:numCache>
                <c:formatCode>0.0</c:formatCode>
                <c:ptCount val="3"/>
                <c:pt idx="0">
                  <c:v>13.975155279503106</c:v>
                </c:pt>
                <c:pt idx="1">
                  <c:v>16.964285714285701</c:v>
                </c:pt>
                <c:pt idx="2">
                  <c:v>33.884297520661157</c:v>
                </c:pt>
              </c:numCache>
            </c:numRef>
          </c:val>
        </c:ser>
        <c:dLbls>
          <c:showLegendKey val="0"/>
          <c:showVal val="0"/>
          <c:showCatName val="0"/>
          <c:showSerName val="0"/>
          <c:showPercent val="0"/>
          <c:showBubbleSize val="0"/>
        </c:dLbls>
        <c:gapWidth val="150"/>
        <c:shape val="box"/>
        <c:axId val="509625448"/>
        <c:axId val="509625840"/>
        <c:axId val="0"/>
      </c:bar3DChart>
      <c:catAx>
        <c:axId val="509625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09625840"/>
        <c:crosses val="autoZero"/>
        <c:auto val="1"/>
        <c:lblAlgn val="ctr"/>
        <c:lblOffset val="100"/>
        <c:noMultiLvlLbl val="0"/>
      </c:catAx>
      <c:valAx>
        <c:axId val="5096258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0962544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s-CL">
                <a:solidFill>
                  <a:sysClr val="windowText" lastClr="000000"/>
                </a:solidFill>
              </a:rPr>
              <a:t>Cobertura</a:t>
            </a:r>
            <a:r>
              <a:rPr lang="es-CL" baseline="0">
                <a:solidFill>
                  <a:sysClr val="windowText" lastClr="000000"/>
                </a:solidFill>
              </a:rPr>
              <a:t> Efectiva HTA a Junio 2017, Paihuano </a:t>
            </a:r>
            <a:endParaRPr lang="es-CL">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solidFill>
              <a:schemeClr val="accent2"/>
            </a:solidFill>
            <a:ln>
              <a:noFill/>
            </a:ln>
            <a:effectLst/>
            <a:sp3d/>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solidFill>
              <a:schemeClr val="accent3"/>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Municipalidades!$Y$16:$AA$16</c:f>
              <c:numCache>
                <c:formatCode>0.0</c:formatCode>
                <c:ptCount val="3"/>
                <c:pt idx="0">
                  <c:v>41.360294117647058</c:v>
                </c:pt>
                <c:pt idx="1">
                  <c:v>51.5</c:v>
                </c:pt>
                <c:pt idx="2">
                  <c:v>52.125</c:v>
                </c:pt>
              </c:numCache>
            </c:numRef>
          </c:val>
        </c:ser>
        <c:dLbls>
          <c:showLegendKey val="0"/>
          <c:showVal val="0"/>
          <c:showCatName val="0"/>
          <c:showSerName val="0"/>
          <c:showPercent val="0"/>
          <c:showBubbleSize val="0"/>
        </c:dLbls>
        <c:gapWidth val="150"/>
        <c:shape val="box"/>
        <c:axId val="507101592"/>
        <c:axId val="507101984"/>
        <c:axId val="0"/>
      </c:bar3DChart>
      <c:catAx>
        <c:axId val="507101592"/>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07101984"/>
        <c:crosses val="autoZero"/>
        <c:auto val="1"/>
        <c:lblAlgn val="ctr"/>
        <c:lblOffset val="100"/>
        <c:noMultiLvlLbl val="0"/>
      </c:catAx>
      <c:valAx>
        <c:axId val="5071019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071015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r>
              <a:rPr lang="es-CL" sz="1600">
                <a:solidFill>
                  <a:sysClr val="windowText" lastClr="000000"/>
                </a:solidFill>
              </a:rPr>
              <a:t>Cobertura</a:t>
            </a:r>
            <a:r>
              <a:rPr lang="es-CL" sz="1600" baseline="0">
                <a:solidFill>
                  <a:sysClr val="windowText" lastClr="000000"/>
                </a:solidFill>
              </a:rPr>
              <a:t> Efectiva de DM a Junio 2017, Paihuano</a:t>
            </a:r>
            <a:endParaRPr lang="es-CL" sz="16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600" b="1" i="0" u="none" strike="noStrike" kern="1200" baseline="0">
              <a:solidFill>
                <a:sysClr val="windowText" lastClr="000000"/>
              </a:solidFill>
              <a:latin typeface="+mn-lt"/>
              <a:ea typeface="+mn-ea"/>
              <a:cs typeface="+mn-cs"/>
            </a:defRPr>
          </a:pPr>
          <a:endParaRPr lang="es-CL"/>
        </a:p>
      </c:txPr>
    </c:title>
    <c:autoTitleDeleted val="0"/>
    <c:plotArea>
      <c:layout/>
      <c:barChart>
        <c:barDir val="bar"/>
        <c:grouping val="stacked"/>
        <c:varyColors val="0"/>
        <c:ser>
          <c:idx val="0"/>
          <c:order val="0"/>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alpha val="85000"/>
              </a:schemeClr>
            </a:solidFill>
            <a:ln w="9525" cap="flat" cmpd="sng" algn="ctr">
              <a:solidFill>
                <a:schemeClr val="lt1">
                  <a:alpha val="50000"/>
                </a:schemeClr>
              </a:solidFill>
              <a:round/>
            </a:ln>
            <a:effectLst/>
          </c:spPr>
          <c:invertIfNegative val="0"/>
          <c:dLbls>
            <c:dLbl>
              <c:idx val="2"/>
              <c:layout>
                <c:manualLayout>
                  <c:x val="-0.12222222222222222"/>
                  <c:y val="0"/>
                </c:manualLayout>
              </c:layout>
              <c:dLblPos val="ct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Municipalidades!$M$16:$O$16</c:f>
              <c:numCache>
                <c:formatCode>0.0</c:formatCode>
                <c:ptCount val="3"/>
                <c:pt idx="0">
                  <c:v>13.975155279503106</c:v>
                </c:pt>
                <c:pt idx="1">
                  <c:v>16.964285714285701</c:v>
                </c:pt>
                <c:pt idx="2">
                  <c:v>33.884297520661157</c:v>
                </c:pt>
              </c:numCache>
            </c:numRef>
          </c:val>
        </c:ser>
        <c:dLbls>
          <c:dLblPos val="ctr"/>
          <c:showLegendKey val="0"/>
          <c:showVal val="1"/>
          <c:showCatName val="0"/>
          <c:showSerName val="0"/>
          <c:showPercent val="0"/>
          <c:showBubbleSize val="0"/>
        </c:dLbls>
        <c:gapWidth val="150"/>
        <c:overlap val="100"/>
        <c:axId val="501980584"/>
        <c:axId val="537114160"/>
      </c:barChart>
      <c:catAx>
        <c:axId val="501980584"/>
        <c:scaling>
          <c:orientation val="minMax"/>
        </c:scaling>
        <c:delete val="0"/>
        <c:axPos val="l"/>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537114160"/>
        <c:crosses val="autoZero"/>
        <c:auto val="1"/>
        <c:lblAlgn val="ctr"/>
        <c:lblOffset val="100"/>
        <c:noMultiLvlLbl val="0"/>
      </c:catAx>
      <c:valAx>
        <c:axId val="537114160"/>
        <c:scaling>
          <c:orientation val="minMax"/>
        </c:scaling>
        <c:delete val="1"/>
        <c:axPos val="b"/>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501980584"/>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cap="all" spc="1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evaluación de pie diabetico a junio 2017, paihuano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15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w="19050" cap="flat" cmpd="sng" algn="ctr">
          <a:solidFill>
            <a:schemeClr val="tx1">
              <a:lumMod val="25000"/>
              <a:lumOff val="75000"/>
            </a:schemeClr>
          </a:solidFill>
          <a:round/>
        </a:ln>
        <a:effectLst/>
        <a:sp3d contourW="19050">
          <a:contourClr>
            <a:schemeClr val="tx1">
              <a:lumMod val="25000"/>
              <a:lumOff val="75000"/>
            </a:schemeClr>
          </a:contourClr>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spPr>
            <a:pattFill prst="ltDnDiag">
              <a:fgClr>
                <a:schemeClr val="dk1">
                  <a:tint val="88500"/>
                </a:schemeClr>
              </a:fgClr>
              <a:bgClr>
                <a:schemeClr val="dk1">
                  <a:tint val="88500"/>
                  <a:lumMod val="20000"/>
                  <a:lumOff val="80000"/>
                </a:schemeClr>
              </a:bgClr>
            </a:pattFill>
            <a:ln>
              <a:solidFill>
                <a:schemeClr val="dk1">
                  <a:tint val="88500"/>
                </a:schemeClr>
              </a:solidFill>
            </a:ln>
            <a:effectLst/>
            <a:sp3d>
              <a:contourClr>
                <a:schemeClr val="dk1">
                  <a:tint val="88500"/>
                </a:schemeClr>
              </a:contourClr>
            </a:sp3d>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pattFill prst="ltDnDiag">
              <a:fgClr>
                <a:schemeClr val="dk1">
                  <a:tint val="55000"/>
                </a:schemeClr>
              </a:fgClr>
              <a:bgClr>
                <a:schemeClr val="dk1">
                  <a:tint val="55000"/>
                  <a:lumMod val="20000"/>
                  <a:lumOff val="80000"/>
                </a:schemeClr>
              </a:bgClr>
            </a:pattFill>
            <a:ln>
              <a:solidFill>
                <a:schemeClr val="dk1">
                  <a:tint val="55000"/>
                </a:schemeClr>
              </a:solidFill>
            </a:ln>
            <a:effectLst/>
            <a:sp3d>
              <a:contourClr>
                <a:schemeClr val="dk1">
                  <a:tint val="55000"/>
                </a:schemeClr>
              </a:contourClr>
            </a:sp3d>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pattFill prst="ltDnDiag">
              <a:fgClr>
                <a:schemeClr val="dk1">
                  <a:tint val="75000"/>
                </a:schemeClr>
              </a:fgClr>
              <a:bgClr>
                <a:schemeClr val="dk1">
                  <a:tint val="75000"/>
                  <a:lumMod val="20000"/>
                  <a:lumOff val="80000"/>
                </a:schemeClr>
              </a:bgClr>
            </a:pattFill>
            <a:ln>
              <a:solidFill>
                <a:schemeClr val="dk1">
                  <a:tint val="75000"/>
                </a:schemeClr>
              </a:solidFill>
            </a:ln>
            <a:effectLst/>
            <a:sp3d>
              <a:contourClr>
                <a:schemeClr val="dk1">
                  <a:tint val="75000"/>
                </a:schemeClr>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Municipalidades!$Y$16:$AA$16</c:f>
              <c:numCache>
                <c:formatCode>0.0</c:formatCode>
                <c:ptCount val="3"/>
                <c:pt idx="0">
                  <c:v>41.360294117647058</c:v>
                </c:pt>
                <c:pt idx="1">
                  <c:v>51.5</c:v>
                </c:pt>
                <c:pt idx="2">
                  <c:v>52.125</c:v>
                </c:pt>
              </c:numCache>
            </c:numRef>
          </c:val>
        </c:ser>
        <c:dLbls>
          <c:showLegendKey val="0"/>
          <c:showVal val="0"/>
          <c:showCatName val="0"/>
          <c:showSerName val="0"/>
          <c:showPercent val="0"/>
          <c:showBubbleSize val="0"/>
        </c:dLbls>
        <c:gapWidth val="150"/>
        <c:shape val="box"/>
        <c:axId val="513027808"/>
        <c:axId val="513028200"/>
        <c:axId val="0"/>
      </c:bar3DChart>
      <c:catAx>
        <c:axId val="513027808"/>
        <c:scaling>
          <c:orientation val="minMax"/>
        </c:scaling>
        <c:delete val="0"/>
        <c:axPos val="b"/>
        <c:numFmt formatCode="General" sourceLinked="1"/>
        <c:majorTickMark val="none"/>
        <c:minorTickMark val="none"/>
        <c:tickLblPos val="nextTo"/>
        <c:spPr>
          <a:noFill/>
          <a:ln w="19050"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13028200"/>
        <c:crosses val="autoZero"/>
        <c:auto val="1"/>
        <c:lblAlgn val="ctr"/>
        <c:lblOffset val="100"/>
        <c:noMultiLvlLbl val="0"/>
      </c:catAx>
      <c:valAx>
        <c:axId val="513028200"/>
        <c:scaling>
          <c:orientation val="minMax"/>
        </c:scaling>
        <c:delete val="0"/>
        <c:axPos val="l"/>
        <c:majorGridlines>
          <c:spPr>
            <a:ln>
              <a:solidFill>
                <a:schemeClr val="tx1">
                  <a:lumMod val="15000"/>
                  <a:lumOff val="85000"/>
                </a:schemeClr>
              </a:solidFill>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130278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de fondo de ojo a JUNIO 2017, Punitaqui</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2222222222222222"/>
                  <c:y val="-1.3888888888888888E-2"/>
                </c:manualLayout>
              </c:layout>
              <c:tx>
                <c:rich>
                  <a:bodyPr/>
                  <a:lstStyle/>
                  <a:p>
                    <a:fld id="{B9EC367C-520D-464C-B03F-9C9DECF82353}" type="PERCENTAGE">
                      <a:rPr lang="en-US" sz="1100" b="1">
                        <a:solidFill>
                          <a:sysClr val="windowText" lastClr="000000"/>
                        </a:solidFill>
                      </a:rPr>
                      <a:pPr/>
                      <a:t>[PORCENTAJE]</a:t>
                    </a:fld>
                    <a:endParaRPr lang="es-CL"/>
                  </a:p>
                </c:rich>
              </c:tx>
              <c:showLegendKey val="0"/>
              <c:showVal val="0"/>
              <c:showCatName val="0"/>
              <c:showSerName val="0"/>
              <c:showPercent val="1"/>
              <c:showBubbleSize val="0"/>
              <c:extLst>
                <c:ext xmlns:c15="http://schemas.microsoft.com/office/drawing/2012/chart" uri="{CE6537A1-D6FC-4f65-9D91-7224C49458BB}">
                  <c15:layout/>
                  <c15:dlblFieldTable/>
                  <c15:showDataLabelsRange val="0"/>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val>
            <c:numRef>
              <c:f>Municipalidades!$BB$33:$BC$33</c:f>
              <c:numCache>
                <c:formatCode>0.00%</c:formatCode>
                <c:ptCount val="2"/>
                <c:pt idx="0">
                  <c:v>0.47399999999999998</c:v>
                </c:pt>
                <c:pt idx="1">
                  <c:v>0.52600000000000002</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r>
              <a:rPr lang="es-CL" sz="1400">
                <a:solidFill>
                  <a:sysClr val="windowText" lastClr="000000"/>
                </a:solidFill>
              </a:rPr>
              <a:t>Porcentaje</a:t>
            </a:r>
            <a:r>
              <a:rPr lang="es-CL" sz="1400" baseline="0">
                <a:solidFill>
                  <a:sysClr val="windowText" lastClr="000000"/>
                </a:solidFill>
              </a:rPr>
              <a:t> de Aplicación de Pauta de Prevención de la Progresión de ERC a Junio 2017, Punitaqui</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6.8175853018373721E-3"/>
                  <c:y val="-5.5447652376786234E-2"/>
                </c:manualLayout>
              </c:layout>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15:layout/>
              </c:ext>
            </c:extLst>
          </c:dLbls>
          <c:val>
            <c:numRef>
              <c:f>Municipalidades!$BT$32:$BU$32</c:f>
              <c:numCache>
                <c:formatCode>0.00%</c:formatCode>
                <c:ptCount val="2"/>
                <c:pt idx="0" formatCode="0%">
                  <c:v>0.41</c:v>
                </c:pt>
                <c:pt idx="1">
                  <c:v>0.59000000000000008</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de EMP en Varones de 20 a 64 años a Junio 2017, Rio Hurtado </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solidFill>
              <a:schemeClr val="accent1"/>
            </a:soli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solidFill>
              <a:schemeClr val="accent2"/>
            </a:solidFill>
            <a:ln>
              <a:noFill/>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Municipalidades!$F$17:$H$17</c:f>
              <c:numCache>
                <c:formatCode>0.0</c:formatCode>
                <c:ptCount val="3"/>
                <c:pt idx="0">
                  <c:v>5.9859154929577461</c:v>
                </c:pt>
                <c:pt idx="1">
                  <c:v>7.5022065313327397</c:v>
                </c:pt>
                <c:pt idx="2">
                  <c:v>15</c:v>
                </c:pt>
              </c:numCache>
            </c:numRef>
          </c:val>
        </c:ser>
        <c:dLbls>
          <c:showLegendKey val="0"/>
          <c:showVal val="0"/>
          <c:showCatName val="0"/>
          <c:showSerName val="0"/>
          <c:showPercent val="0"/>
          <c:showBubbleSize val="0"/>
        </c:dLbls>
        <c:gapWidth val="219"/>
        <c:overlap val="-27"/>
        <c:axId val="501870448"/>
        <c:axId val="501870840"/>
      </c:barChart>
      <c:catAx>
        <c:axId val="501870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01870840"/>
        <c:crosses val="autoZero"/>
        <c:auto val="1"/>
        <c:lblAlgn val="ctr"/>
        <c:lblOffset val="100"/>
        <c:noMultiLvlLbl val="0"/>
      </c:catAx>
      <c:valAx>
        <c:axId val="5018708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0187044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EMP en Mujeres de 45 a 64 años a Junio 2017, Rio Hurtado </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Municipalidades!$M$17:$O$17</c:f>
              <c:numCache>
                <c:formatCode>0.0</c:formatCode>
                <c:ptCount val="3"/>
                <c:pt idx="0">
                  <c:v>19.032258064516128</c:v>
                </c:pt>
                <c:pt idx="1">
                  <c:v>34.142394822006501</c:v>
                </c:pt>
                <c:pt idx="2">
                  <c:v>68.181818181818187</c:v>
                </c:pt>
              </c:numCache>
            </c:numRef>
          </c:val>
        </c:ser>
        <c:dLbls>
          <c:dLblPos val="inEnd"/>
          <c:showLegendKey val="0"/>
          <c:showVal val="1"/>
          <c:showCatName val="0"/>
          <c:showSerName val="0"/>
          <c:showPercent val="0"/>
          <c:showBubbleSize val="0"/>
        </c:dLbls>
        <c:gapWidth val="65"/>
        <c:axId val="459659904"/>
        <c:axId val="459660296"/>
      </c:barChart>
      <c:catAx>
        <c:axId val="459659904"/>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459660296"/>
        <c:crosses val="autoZero"/>
        <c:auto val="1"/>
        <c:lblAlgn val="ctr"/>
        <c:lblOffset val="100"/>
        <c:noMultiLvlLbl val="0"/>
      </c:catAx>
      <c:valAx>
        <c:axId val="459660296"/>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459659904"/>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de hta a junio 2017, </a:t>
            </a:r>
          </a:p>
          <a:p>
            <a:pPr>
              <a:defRPr sz="1200">
                <a:solidFill>
                  <a:sysClr val="windowText" lastClr="000000"/>
                </a:solidFill>
              </a:defRPr>
            </a:pPr>
            <a:r>
              <a:rPr lang="es-CL" sz="1200" baseline="0">
                <a:solidFill>
                  <a:sysClr val="windowText" lastClr="000000"/>
                </a:solidFill>
              </a:rPr>
              <a:t>rio hurtado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gradFill flip="none" rotWithShape="1">
              <a:gsLst>
                <a:gs pos="100000">
                  <a:schemeClr val="accent1">
                    <a:alpha val="0"/>
                  </a:schemeClr>
                </a:gs>
                <a:gs pos="50000">
                  <a:schemeClr val="accent1"/>
                </a:gs>
              </a:gsLst>
              <a:lin ang="10800000" scaled="1"/>
            </a:gradFill>
            <a:ln>
              <a:noFill/>
            </a:ln>
            <a:effectLst/>
            <a:sp3d/>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gradFill flip="none" rotWithShape="1">
              <a:gsLst>
                <a:gs pos="100000">
                  <a:schemeClr val="accent2">
                    <a:alpha val="0"/>
                  </a:schemeClr>
                </a:gs>
                <a:gs pos="50000">
                  <a:schemeClr val="accent2"/>
                </a:gs>
              </a:gsLst>
              <a:lin ang="10800000" scaled="1"/>
            </a:gradFill>
            <a:ln>
              <a:noFill/>
            </a:ln>
            <a:effectLst/>
            <a:sp3d/>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gradFill flip="none" rotWithShape="1">
              <a:gsLst>
                <a:gs pos="100000">
                  <a:schemeClr val="accent3">
                    <a:alpha val="0"/>
                  </a:schemeClr>
                </a:gs>
                <a:gs pos="50000">
                  <a:schemeClr val="accent3"/>
                </a:gs>
              </a:gsLst>
              <a:lin ang="10800000" scaled="1"/>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Municipalidades!$Y$17:$AA$17</c:f>
              <c:numCache>
                <c:formatCode>0.0</c:formatCode>
                <c:ptCount val="3"/>
                <c:pt idx="0">
                  <c:v>54.554973821989527</c:v>
                </c:pt>
                <c:pt idx="1">
                  <c:v>68.8</c:v>
                </c:pt>
                <c:pt idx="2">
                  <c:v>68.8</c:v>
                </c:pt>
              </c:numCache>
            </c:numRef>
          </c:val>
        </c:ser>
        <c:dLbls>
          <c:showLegendKey val="0"/>
          <c:showVal val="0"/>
          <c:showCatName val="0"/>
          <c:showSerName val="0"/>
          <c:showPercent val="0"/>
          <c:showBubbleSize val="0"/>
        </c:dLbls>
        <c:gapWidth val="150"/>
        <c:gapDepth val="0"/>
        <c:shape val="box"/>
        <c:axId val="548387648"/>
        <c:axId val="548388040"/>
        <c:axId val="0"/>
      </c:bar3DChart>
      <c:catAx>
        <c:axId val="54838764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48388040"/>
        <c:crosses val="autoZero"/>
        <c:auto val="1"/>
        <c:lblAlgn val="ctr"/>
        <c:lblOffset val="100"/>
        <c:noMultiLvlLbl val="0"/>
      </c:catAx>
      <c:valAx>
        <c:axId val="548388040"/>
        <c:scaling>
          <c:orientation val="minMax"/>
        </c:scaling>
        <c:delete val="0"/>
        <c:axPos val="b"/>
        <c:majorGridlines>
          <c:spPr>
            <a:ln w="9525" cap="flat" cmpd="sng" algn="ctr">
              <a:solidFill>
                <a:schemeClr val="tx1">
                  <a:lumMod val="5000"/>
                  <a:lumOff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4838764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baseline="0">
                <a:solidFill>
                  <a:sysClr val="windowText" lastClr="000000"/>
                </a:solidFill>
                <a:latin typeface="+mn-lt"/>
                <a:ea typeface="+mn-ea"/>
                <a:cs typeface="+mn-cs"/>
              </a:defRPr>
            </a:pPr>
            <a:r>
              <a:rPr lang="es-CL" sz="1400">
                <a:solidFill>
                  <a:sysClr val="windowText" lastClr="000000"/>
                </a:solidFill>
              </a:rPr>
              <a:t>Cobertura</a:t>
            </a:r>
            <a:r>
              <a:rPr lang="es-CL" sz="1400" baseline="0">
                <a:solidFill>
                  <a:sysClr val="windowText" lastClr="000000"/>
                </a:solidFill>
              </a:rPr>
              <a:t> Efectiva de DM a Junio 2017, </a:t>
            </a:r>
          </a:p>
          <a:p>
            <a:pPr>
              <a:defRPr sz="1400">
                <a:solidFill>
                  <a:sysClr val="windowText" lastClr="000000"/>
                </a:solidFill>
              </a:defRPr>
            </a:pPr>
            <a:r>
              <a:rPr lang="es-CL" sz="1400" baseline="0">
                <a:solidFill>
                  <a:sysClr val="windowText" lastClr="000000"/>
                </a:solidFill>
              </a:rPr>
              <a:t>Rio Hurtado</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baseline="0">
              <a:solidFill>
                <a:sysClr val="windowText" lastClr="000000"/>
              </a:solidFill>
              <a:latin typeface="+mn-lt"/>
              <a:ea typeface="+mn-ea"/>
              <a:cs typeface="+mn-cs"/>
            </a:defRPr>
          </a:pPr>
          <a:endParaRPr lang="es-CL"/>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solidFill>
              <a:schemeClr val="accent1">
                <a:alpha val="85000"/>
              </a:schemeClr>
            </a:solidFill>
            <a:ln w="9525" cap="flat" cmpd="sng" algn="ctr">
              <a:solidFill>
                <a:schemeClr val="accent1">
                  <a:lumMod val="75000"/>
                </a:schemeClr>
              </a:solidFill>
              <a:round/>
            </a:ln>
            <a:effectLst/>
            <a:sp3d contourW="9525">
              <a:contourClr>
                <a:schemeClr val="accent1">
                  <a:lumMod val="75000"/>
                </a:schemeClr>
              </a:contourClr>
            </a:sp3d>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solidFill>
              <a:schemeClr val="accent2">
                <a:alpha val="85000"/>
              </a:schemeClr>
            </a:solidFill>
            <a:ln w="9525" cap="flat" cmpd="sng" algn="ctr">
              <a:solidFill>
                <a:schemeClr val="accent2">
                  <a:lumMod val="75000"/>
                </a:schemeClr>
              </a:solidFill>
              <a:round/>
            </a:ln>
            <a:effectLst/>
            <a:sp3d contourW="9525">
              <a:contourClr>
                <a:schemeClr val="accent2">
                  <a:lumMod val="75000"/>
                </a:schemeClr>
              </a:contourClr>
            </a:sp3d>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solidFill>
              <a:schemeClr val="bg2">
                <a:lumMod val="50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dk1">
                          <a:lumMod val="50000"/>
                          <a:lumOff val="50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Municipalidades!$AE$17:$AG$17</c:f>
              <c:numCache>
                <c:formatCode>0.0</c:formatCode>
                <c:ptCount val="3"/>
                <c:pt idx="0">
                  <c:v>29.25311203319502</c:v>
                </c:pt>
                <c:pt idx="1">
                  <c:v>30.7</c:v>
                </c:pt>
                <c:pt idx="2">
                  <c:v>31</c:v>
                </c:pt>
              </c:numCache>
            </c:numRef>
          </c:val>
        </c:ser>
        <c:dLbls>
          <c:showLegendKey val="0"/>
          <c:showVal val="0"/>
          <c:showCatName val="0"/>
          <c:showSerName val="0"/>
          <c:showPercent val="0"/>
          <c:showBubbleSize val="0"/>
        </c:dLbls>
        <c:gapWidth val="65"/>
        <c:shape val="box"/>
        <c:axId val="537806592"/>
        <c:axId val="537806984"/>
        <c:axId val="0"/>
      </c:bar3DChart>
      <c:catAx>
        <c:axId val="537806592"/>
        <c:scaling>
          <c:orientation val="minMax"/>
        </c:scaling>
        <c:delete val="0"/>
        <c:axPos val="l"/>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537806984"/>
        <c:crosses val="autoZero"/>
        <c:auto val="1"/>
        <c:lblAlgn val="ctr"/>
        <c:lblOffset val="100"/>
        <c:noMultiLvlLbl val="0"/>
      </c:catAx>
      <c:valAx>
        <c:axId val="537806984"/>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L"/>
          </a:p>
        </c:txPr>
        <c:crossAx val="537806592"/>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mn-lt"/>
                <a:ea typeface="+mn-ea"/>
                <a:cs typeface="+mn-cs"/>
              </a:defRPr>
            </a:pPr>
            <a:r>
              <a:rPr lang="es-CL" b="1">
                <a:solidFill>
                  <a:sysClr val="windowText" lastClr="000000"/>
                </a:solidFill>
              </a:rPr>
              <a:t>Cobertura</a:t>
            </a:r>
            <a:r>
              <a:rPr lang="es-CL" b="1" baseline="0">
                <a:solidFill>
                  <a:sysClr val="windowText" lastClr="000000"/>
                </a:solidFill>
              </a:rPr>
              <a:t> de Evaluación de Pie Diabético a Junio 2017, Rio Hurtado</a:t>
            </a:r>
            <a:endParaRPr lang="es-CL"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solidFill>
              <a:schemeClr val="accent2"/>
            </a:solidFill>
            <a:ln>
              <a:noFill/>
            </a:ln>
            <a:effectLst/>
            <a:sp3d/>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solidFill>
              <a:schemeClr val="accent3"/>
            </a:solidFill>
            <a:ln>
              <a:noFill/>
            </a:ln>
            <a:effectLst/>
            <a:sp3d/>
          </c:spPr>
          <c:invertIfNegative val="0"/>
          <c:dLbls>
            <c:dLbl>
              <c:idx val="0"/>
              <c:layout>
                <c:manualLayout>
                  <c:x val="0"/>
                  <c:y val="-2.7777777777777863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
                  <c:y val="-3.7037037037037035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1.0185067526415994E-16"/>
                  <c:y val="-3.2407407407407406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Municipalidades!$AR$17:$AT$17</c:f>
              <c:numCache>
                <c:formatCode>0.0</c:formatCode>
                <c:ptCount val="3"/>
                <c:pt idx="0">
                  <c:v>35.379061371841154</c:v>
                </c:pt>
                <c:pt idx="1">
                  <c:v>42.45</c:v>
                </c:pt>
                <c:pt idx="2">
                  <c:v>84.9</c:v>
                </c:pt>
              </c:numCache>
            </c:numRef>
          </c:val>
        </c:ser>
        <c:dLbls>
          <c:showLegendKey val="0"/>
          <c:showVal val="0"/>
          <c:showCatName val="0"/>
          <c:showSerName val="0"/>
          <c:showPercent val="0"/>
          <c:showBubbleSize val="0"/>
        </c:dLbls>
        <c:gapWidth val="150"/>
        <c:shape val="box"/>
        <c:axId val="560962200"/>
        <c:axId val="560962592"/>
        <c:axId val="0"/>
      </c:bar3DChart>
      <c:catAx>
        <c:axId val="56096220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60962592"/>
        <c:crosses val="autoZero"/>
        <c:auto val="1"/>
        <c:lblAlgn val="ctr"/>
        <c:lblOffset val="100"/>
        <c:noMultiLvlLbl val="0"/>
      </c:catAx>
      <c:valAx>
        <c:axId val="5609625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609622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DE FONDO DE OJO EN PACIENTES DIABETICOS A JUNIO 2017, RIO HURTADO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0833333333333334"/>
                  <c:y val="-6.9444444444444489E-2"/>
                </c:manualLayout>
              </c:layout>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val>
            <c:numRef>
              <c:f>Municipalidades!$BB$34:$BC$34</c:f>
              <c:numCache>
                <c:formatCode>0.00%</c:formatCode>
                <c:ptCount val="2"/>
                <c:pt idx="0">
                  <c:v>0.23100000000000001</c:v>
                </c:pt>
                <c:pt idx="1">
                  <c:v>0.76900000000000002</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r>
              <a:rPr lang="es-CL" sz="1200">
                <a:solidFill>
                  <a:sysClr val="windowText" lastClr="000000"/>
                </a:solidFill>
              </a:rPr>
              <a:t>Porcentaje</a:t>
            </a:r>
            <a:r>
              <a:rPr lang="es-CL" sz="1200" baseline="0">
                <a:solidFill>
                  <a:sysClr val="windowText" lastClr="000000"/>
                </a:solidFill>
              </a:rPr>
              <a:t> de Aplicación de Pauta de Prevención de la Porgresión de ERC a Junio 2017, Rio Hurtado</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0.16305971128608923"/>
                  <c:y val="-0.20979367162438028"/>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15:layout/>
              </c:ext>
            </c:extLst>
          </c:dLbls>
          <c:val>
            <c:numRef>
              <c:f>Municipalidades!$BT$33:$BU$33</c:f>
              <c:numCache>
                <c:formatCode>0.00%</c:formatCode>
                <c:ptCount val="2"/>
                <c:pt idx="0">
                  <c:v>0.81599999999999995</c:v>
                </c:pt>
                <c:pt idx="1">
                  <c:v>0.18400000000000005</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de EMP en Varones de 20 a 64 años a Junio 2017, Salamanca</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Municipalidades!$F$18:$H$18</c:f>
              <c:numCache>
                <c:formatCode>0.0</c:formatCode>
                <c:ptCount val="3"/>
                <c:pt idx="0">
                  <c:v>7.500707613925842</c:v>
                </c:pt>
                <c:pt idx="1">
                  <c:v>8.0045740423098906</c:v>
                </c:pt>
                <c:pt idx="2">
                  <c:v>16</c:v>
                </c:pt>
              </c:numCache>
            </c:numRef>
          </c:val>
        </c:ser>
        <c:dLbls>
          <c:showLegendKey val="0"/>
          <c:showVal val="0"/>
          <c:showCatName val="0"/>
          <c:showSerName val="0"/>
          <c:showPercent val="0"/>
          <c:showBubbleSize val="0"/>
        </c:dLbls>
        <c:gapWidth val="100"/>
        <c:overlap val="-24"/>
        <c:axId val="501980976"/>
        <c:axId val="450340240"/>
      </c:barChart>
      <c:catAx>
        <c:axId val="501980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50340240"/>
        <c:crosses val="autoZero"/>
        <c:auto val="1"/>
        <c:lblAlgn val="ctr"/>
        <c:lblOffset val="100"/>
        <c:noMultiLvlLbl val="0"/>
      </c:catAx>
      <c:valAx>
        <c:axId val="4503402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5019809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EMP en Mujeres de 45 a 64 años a Junio 2017, Salamanca</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spPr>
            <a:solidFill>
              <a:schemeClr val="accent1"/>
            </a:solidFill>
            <a:ln>
              <a:noFill/>
            </a:ln>
            <a:effectLst/>
            <a:sp3d/>
          </c:spPr>
          <c:invertIfNegative val="0"/>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solidFill>
            <a:ln>
              <a:noFill/>
            </a:ln>
            <a:effectLst/>
            <a:sp3d/>
          </c:spPr>
          <c:invertIfNegative val="0"/>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Municipalidades!$M$18:$O$18</c:f>
              <c:numCache>
                <c:formatCode>0.0</c:formatCode>
                <c:ptCount val="3"/>
                <c:pt idx="0">
                  <c:v>26.401869158878505</c:v>
                </c:pt>
                <c:pt idx="1">
                  <c:v>27.713625866050801</c:v>
                </c:pt>
                <c:pt idx="2">
                  <c:v>55.446756425948593</c:v>
                </c:pt>
              </c:numCache>
            </c:numRef>
          </c:val>
        </c:ser>
        <c:dLbls>
          <c:showLegendKey val="0"/>
          <c:showVal val="0"/>
          <c:showCatName val="0"/>
          <c:showSerName val="0"/>
          <c:showPercent val="0"/>
          <c:showBubbleSize val="0"/>
        </c:dLbls>
        <c:gapWidth val="150"/>
        <c:shape val="box"/>
        <c:axId val="564588624"/>
        <c:axId val="564589016"/>
        <c:axId val="0"/>
      </c:bar3DChart>
      <c:catAx>
        <c:axId val="56458862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64589016"/>
        <c:crosses val="autoZero"/>
        <c:auto val="1"/>
        <c:lblAlgn val="ctr"/>
        <c:lblOffset val="100"/>
        <c:noMultiLvlLbl val="0"/>
      </c:catAx>
      <c:valAx>
        <c:axId val="5645890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645886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 Efectiva de HTA a Junio 2017, Salamanca</a:t>
            </a:r>
          </a:p>
        </c:rich>
      </c:tx>
      <c:layout/>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Municipalidades!$Y$18:$AA$18</c:f>
              <c:numCache>
                <c:formatCode>0.0</c:formatCode>
                <c:ptCount val="3"/>
                <c:pt idx="0">
                  <c:v>54.026709834075277</c:v>
                </c:pt>
                <c:pt idx="1">
                  <c:v>57.9</c:v>
                </c:pt>
                <c:pt idx="2">
                  <c:v>57.9</c:v>
                </c:pt>
              </c:numCache>
            </c:numRef>
          </c:val>
        </c:ser>
        <c:dLbls>
          <c:showLegendKey val="0"/>
          <c:showVal val="0"/>
          <c:showCatName val="0"/>
          <c:showSerName val="0"/>
          <c:showPercent val="0"/>
          <c:showBubbleSize val="0"/>
        </c:dLbls>
        <c:gapWidth val="100"/>
        <c:axId val="513028592"/>
        <c:axId val="459025848"/>
      </c:barChart>
      <c:catAx>
        <c:axId val="51302859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59025848"/>
        <c:crosses val="autoZero"/>
        <c:auto val="1"/>
        <c:lblAlgn val="ctr"/>
        <c:lblOffset val="100"/>
        <c:noMultiLvlLbl val="0"/>
      </c:catAx>
      <c:valAx>
        <c:axId val="45902584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5130285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 Efectiva de DM a Junio 2017, Salamanca </a:t>
            </a: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barChart>
        <c:barDir val="bar"/>
        <c:grouping val="clustered"/>
        <c:varyColors val="0"/>
        <c:ser>
          <c:idx val="0"/>
          <c:order val="0"/>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10800000" scaled="1"/>
              <a:tileRect/>
            </a:gradFill>
            <a:ln>
              <a:noFill/>
            </a:ln>
            <a:effectLst/>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Municipalidades!$AE$18:$AG$18</c:f>
              <c:numCache>
                <c:formatCode>0.0</c:formatCode>
                <c:ptCount val="3"/>
                <c:pt idx="0">
                  <c:v>29.153846153846153</c:v>
                </c:pt>
                <c:pt idx="1">
                  <c:v>28</c:v>
                </c:pt>
                <c:pt idx="2">
                  <c:v>28</c:v>
                </c:pt>
              </c:numCache>
            </c:numRef>
          </c:val>
        </c:ser>
        <c:dLbls>
          <c:showLegendKey val="0"/>
          <c:showVal val="0"/>
          <c:showCatName val="0"/>
          <c:showSerName val="0"/>
          <c:showPercent val="0"/>
          <c:showBubbleSize val="0"/>
        </c:dLbls>
        <c:gapWidth val="326"/>
        <c:overlap val="-58"/>
        <c:axId val="394498408"/>
        <c:axId val="394498800"/>
      </c:barChart>
      <c:catAx>
        <c:axId val="394498408"/>
        <c:scaling>
          <c:orientation val="minMax"/>
        </c:scaling>
        <c:delete val="0"/>
        <c:axPos val="l"/>
        <c:numFmt formatCode="General" sourceLinked="1"/>
        <c:majorTickMark val="none"/>
        <c:minorTickMark val="none"/>
        <c:tickLblPos val="nextTo"/>
        <c:spPr>
          <a:noFill/>
          <a:ln w="19050" cap="flat" cmpd="sng" algn="ctr">
            <a:solidFill>
              <a:schemeClr val="tx1">
                <a:lumMod val="15000"/>
                <a:lumOff val="85000"/>
              </a:schemeClr>
            </a:solidFill>
            <a:round/>
            <a:headEnd type="none" w="sm" len="sm"/>
            <a:tailEnd type="none" w="sm" len="sm"/>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394498800"/>
        <c:crosses val="autoZero"/>
        <c:auto val="1"/>
        <c:lblAlgn val="ctr"/>
        <c:lblOffset val="100"/>
        <c:noMultiLvlLbl val="0"/>
      </c:catAx>
      <c:valAx>
        <c:axId val="394498800"/>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3944984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8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all" spc="120" normalizeH="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Evaluación de pie diabetico a junio 2017, salamanca</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120" normalizeH="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lt1"/>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lt1"/>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solidFill>
              <a:schemeClr val="accent3"/>
            </a:solidFill>
            <a:ln>
              <a:noFill/>
            </a:ln>
            <a:effectLst/>
            <a:sp3d/>
          </c:spPr>
          <c:invertIfNegative val="0"/>
          <c:dLbls>
            <c:dLbl>
              <c:idx val="0"/>
              <c:layout>
                <c:manualLayout>
                  <c:x val="-5.5555555555555558E-3"/>
                  <c:y val="7.8703703703703706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8.3333333333332309E-3"/>
                  <c:y val="0.10648148148148157"/>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Municipalidades!$AR$18:$AT$18</c:f>
              <c:numCache>
                <c:formatCode>0.0</c:formatCode>
                <c:ptCount val="3"/>
                <c:pt idx="0">
                  <c:v>80.21148036253777</c:v>
                </c:pt>
                <c:pt idx="1">
                  <c:v>43.1</c:v>
                </c:pt>
                <c:pt idx="2">
                  <c:v>86.2</c:v>
                </c:pt>
              </c:numCache>
            </c:numRef>
          </c:val>
        </c:ser>
        <c:dLbls>
          <c:showLegendKey val="0"/>
          <c:showVal val="1"/>
          <c:showCatName val="0"/>
          <c:showSerName val="0"/>
          <c:showPercent val="0"/>
          <c:showBubbleSize val="0"/>
        </c:dLbls>
        <c:gapWidth val="79"/>
        <c:shape val="box"/>
        <c:axId val="541350936"/>
        <c:axId val="541351328"/>
        <c:axId val="0"/>
      </c:bar3DChart>
      <c:catAx>
        <c:axId val="5413509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1" i="0" u="none" strike="noStrike" kern="1200" cap="all" spc="120" normalizeH="0" baseline="0">
                <a:solidFill>
                  <a:sysClr val="windowText" lastClr="000000"/>
                </a:solidFill>
                <a:latin typeface="+mn-lt"/>
                <a:ea typeface="+mn-ea"/>
                <a:cs typeface="+mn-cs"/>
              </a:defRPr>
            </a:pPr>
            <a:endParaRPr lang="es-CL"/>
          </a:p>
        </c:txPr>
        <c:crossAx val="541351328"/>
        <c:crosses val="autoZero"/>
        <c:auto val="1"/>
        <c:lblAlgn val="ctr"/>
        <c:lblOffset val="100"/>
        <c:noMultiLvlLbl val="0"/>
      </c:catAx>
      <c:valAx>
        <c:axId val="541351328"/>
        <c:scaling>
          <c:orientation val="minMax"/>
        </c:scaling>
        <c:delete val="1"/>
        <c:axPos val="l"/>
        <c:numFmt formatCode="General" sourceLinked="1"/>
        <c:majorTickMark val="none"/>
        <c:minorTickMark val="none"/>
        <c:tickLblPos val="nextTo"/>
        <c:crossAx val="541350936"/>
        <c:crosses val="autoZero"/>
        <c:crossBetween val="between"/>
      </c:valAx>
      <c:spPr>
        <a:noFill/>
        <a:ln>
          <a:noFill/>
        </a:ln>
        <a:effectLst/>
      </c:spPr>
    </c:plotArea>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9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de fondo de ojo en pacientes diabeticos a junio 2017,  salamanca</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7222222222222222"/>
                  <c:y val="-7.870370370370379E-2"/>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lt1"/>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val>
            <c:numRef>
              <c:f>Municipalidades!$BB$35:$BC$35</c:f>
              <c:numCache>
                <c:formatCode>0.00%</c:formatCode>
                <c:ptCount val="2"/>
                <c:pt idx="0">
                  <c:v>0.70099999999999996</c:v>
                </c:pt>
                <c:pt idx="1">
                  <c:v>0.29900000000000004</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9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r>
              <a:rPr lang="es-CL" sz="1400">
                <a:solidFill>
                  <a:sysClr val="windowText" lastClr="000000"/>
                </a:solidFill>
              </a:rPr>
              <a:t>Porcentaje</a:t>
            </a:r>
            <a:r>
              <a:rPr lang="es-CL" sz="1400" baseline="0">
                <a:solidFill>
                  <a:sysClr val="windowText" lastClr="000000"/>
                </a:solidFill>
              </a:rPr>
              <a:t> de Aplicación de Pauta de Preveción de la Progresión de ERC a Junio 2017, Salamanca</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1.0248687664041892E-2"/>
                  <c:y val="-0.10825823855351414"/>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15:layout/>
              </c:ext>
            </c:extLst>
          </c:dLbls>
          <c:val>
            <c:numRef>
              <c:f>Municipalidades!$BT$34:$BU$34</c:f>
              <c:numCache>
                <c:formatCode>0.00%</c:formatCode>
                <c:ptCount val="2"/>
                <c:pt idx="0">
                  <c:v>0.48499999999999999</c:v>
                </c:pt>
                <c:pt idx="1">
                  <c:v>0.51500000000000001</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9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r>
              <a:rPr lang="es-CL" sz="1200" b="1">
                <a:solidFill>
                  <a:sysClr val="windowText" lastClr="000000"/>
                </a:solidFill>
              </a:rPr>
              <a:t>Cobertura</a:t>
            </a:r>
            <a:r>
              <a:rPr lang="es-CL" sz="1200" b="1" baseline="0">
                <a:solidFill>
                  <a:sysClr val="windowText" lastClr="000000"/>
                </a:solidFill>
              </a:rPr>
              <a:t> de EMP en Varones de 20 a 64 años a Junio 2017, Vicuña</a:t>
            </a:r>
            <a:endParaRPr lang="es-CL" sz="1200" b="1">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none" spc="2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Municipalidades!$F$4:$H$4</c:f>
              <c:numCache>
                <c:formatCode>General</c:formatCode>
                <c:ptCount val="3"/>
              </c:numCache>
            </c:numRef>
          </c:val>
        </c:ser>
        <c:ser>
          <c:idx val="1"/>
          <c:order val="1"/>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9525" cap="flat" cmpd="sng" algn="ctr">
              <a:solidFill>
                <a:schemeClr val="accent2">
                  <a:shade val="95000"/>
                </a:schemeClr>
              </a:solidFill>
              <a:round/>
            </a:ln>
            <a:effectLst/>
          </c:spPr>
          <c:invertIfNegative val="0"/>
          <c:cat>
            <c:strRef>
              <c:f>Municipalidades!$F$3:$H$3</c:f>
              <c:strCache>
                <c:ptCount val="3"/>
                <c:pt idx="0">
                  <c:v>% COBERTURA EMPA  A JUNIO 2017</c:v>
                </c:pt>
                <c:pt idx="1">
                  <c:v>META A JUNIO 2017</c:v>
                </c:pt>
                <c:pt idx="2">
                  <c:v>META A DICIEMBRE 2017</c:v>
                </c:pt>
              </c:strCache>
            </c:strRef>
          </c:cat>
          <c:val>
            <c:numRef>
              <c:f>Municipalidades!$F$5:$H$5</c:f>
              <c:numCache>
                <c:formatCode>General</c:formatCode>
                <c:ptCount val="3"/>
              </c:numCache>
            </c:numRef>
          </c:val>
        </c:ser>
        <c:ser>
          <c:idx val="2"/>
          <c:order val="2"/>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Municipalidades!$F$3:$H$3</c:f>
              <c:strCache>
                <c:ptCount val="3"/>
                <c:pt idx="0">
                  <c:v>% COBERTURA EMPA  A JUNIO 2017</c:v>
                </c:pt>
                <c:pt idx="1">
                  <c:v>META A JUNIO 2017</c:v>
                </c:pt>
                <c:pt idx="2">
                  <c:v>META A DICIEMBRE 2017</c:v>
                </c:pt>
              </c:strCache>
            </c:strRef>
          </c:cat>
          <c:val>
            <c:numRef>
              <c:f>Municipalidades!$F$19:$H$19</c:f>
              <c:numCache>
                <c:formatCode>0.0</c:formatCode>
                <c:ptCount val="3"/>
                <c:pt idx="0">
                  <c:v>10.34136546184739</c:v>
                </c:pt>
                <c:pt idx="1">
                  <c:v>7.5043848659483796</c:v>
                </c:pt>
                <c:pt idx="2">
                  <c:v>15</c:v>
                </c:pt>
              </c:numCache>
            </c:numRef>
          </c:val>
        </c:ser>
        <c:dLbls>
          <c:showLegendKey val="0"/>
          <c:showVal val="0"/>
          <c:showCatName val="0"/>
          <c:showSerName val="0"/>
          <c:showPercent val="0"/>
          <c:showBubbleSize val="0"/>
        </c:dLbls>
        <c:gapWidth val="100"/>
        <c:overlap val="-24"/>
        <c:axId val="459605568"/>
        <c:axId val="459605960"/>
      </c:barChart>
      <c:catAx>
        <c:axId val="4596055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459605960"/>
        <c:crosses val="autoZero"/>
        <c:auto val="1"/>
        <c:lblAlgn val="ctr"/>
        <c:lblOffset val="100"/>
        <c:noMultiLvlLbl val="0"/>
      </c:catAx>
      <c:valAx>
        <c:axId val="4596059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L"/>
          </a:p>
        </c:txPr>
        <c:crossAx val="4596055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9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baseline="0">
                <a:solidFill>
                  <a:sysClr val="windowText" lastClr="000000"/>
                </a:solidFill>
                <a:latin typeface="+mn-lt"/>
                <a:ea typeface="+mn-ea"/>
                <a:cs typeface="+mn-cs"/>
              </a:defRPr>
            </a:pPr>
            <a:r>
              <a:rPr lang="es-CL" sz="1400">
                <a:solidFill>
                  <a:sysClr val="windowText" lastClr="000000"/>
                </a:solidFill>
              </a:rPr>
              <a:t>Cobertura</a:t>
            </a:r>
            <a:r>
              <a:rPr lang="es-CL" sz="1400" baseline="0">
                <a:solidFill>
                  <a:sysClr val="windowText" lastClr="000000"/>
                </a:solidFill>
              </a:rPr>
              <a:t> de EMP en Mujeres de 45 a 64 años a Junio 2017, Comuna de Vicuña </a:t>
            </a:r>
            <a:endParaRPr lang="es-CL" sz="14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400" b="1" i="0" u="none" strike="noStrike" kern="120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Municipalidades!$M$4:$O$4</c:f>
              <c:numCache>
                <c:formatCode>General</c:formatCode>
                <c:ptCount val="3"/>
              </c:numCache>
            </c:numRef>
          </c:val>
        </c:ser>
        <c:ser>
          <c:idx val="1"/>
          <c:order val="1"/>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Municipalidades!$M$5:$O$5</c:f>
              <c:numCache>
                <c:formatCode>General</c:formatCode>
                <c:ptCount val="3"/>
              </c:numCache>
            </c:numRef>
          </c:val>
        </c:ser>
        <c:ser>
          <c:idx val="2"/>
          <c:order val="2"/>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dk1">
                          <a:lumMod val="50000"/>
                          <a:lumOff val="50000"/>
                        </a:schemeClr>
                      </a:solidFill>
                    </a:ln>
                    <a:effectLst/>
                  </c:spPr>
                </c15:leaderLines>
              </c:ext>
            </c:extLst>
          </c:dLbls>
          <c:cat>
            <c:strRef>
              <c:f>Municipalidades!$M$3:$O$3</c:f>
              <c:strCache>
                <c:ptCount val="3"/>
                <c:pt idx="0">
                  <c:v>% COBERTURA EMP A JUNIO 2017</c:v>
                </c:pt>
                <c:pt idx="1">
                  <c:v>META A JUNIO 2017</c:v>
                </c:pt>
                <c:pt idx="2">
                  <c:v>META A DICIEMBRE 2017</c:v>
                </c:pt>
              </c:strCache>
            </c:strRef>
          </c:cat>
          <c:val>
            <c:numRef>
              <c:f>Municipalidades!$M$19:$O$19</c:f>
              <c:numCache>
                <c:formatCode>0.0</c:formatCode>
                <c:ptCount val="3"/>
                <c:pt idx="0">
                  <c:v>19.866920152091254</c:v>
                </c:pt>
                <c:pt idx="1">
                  <c:v>17.055655296229801</c:v>
                </c:pt>
                <c:pt idx="2">
                  <c:v>34.125</c:v>
                </c:pt>
              </c:numCache>
            </c:numRef>
          </c:val>
        </c:ser>
        <c:dLbls>
          <c:dLblPos val="inEnd"/>
          <c:showLegendKey val="0"/>
          <c:showVal val="1"/>
          <c:showCatName val="0"/>
          <c:showSerName val="0"/>
          <c:showPercent val="0"/>
          <c:showBubbleSize val="0"/>
        </c:dLbls>
        <c:gapWidth val="65"/>
        <c:axId val="561968304"/>
        <c:axId val="561966736"/>
      </c:barChart>
      <c:catAx>
        <c:axId val="561968304"/>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1" i="0" u="none" strike="noStrike" kern="1200" cap="all" baseline="0">
                <a:solidFill>
                  <a:sysClr val="windowText" lastClr="000000"/>
                </a:solidFill>
                <a:latin typeface="+mn-lt"/>
                <a:ea typeface="+mn-ea"/>
                <a:cs typeface="+mn-cs"/>
              </a:defRPr>
            </a:pPr>
            <a:endParaRPr lang="es-CL"/>
          </a:p>
        </c:txPr>
        <c:crossAx val="561966736"/>
        <c:crosses val="autoZero"/>
        <c:auto val="1"/>
        <c:lblAlgn val="ctr"/>
        <c:lblOffset val="100"/>
        <c:noMultiLvlLbl val="0"/>
      </c:catAx>
      <c:valAx>
        <c:axId val="561966736"/>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561968304"/>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9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all" spc="120" normalizeH="0" baseline="0">
                <a:solidFill>
                  <a:sysClr val="windowText" lastClr="000000"/>
                </a:solidFill>
                <a:latin typeface="+mn-lt"/>
                <a:ea typeface="+mn-ea"/>
                <a:cs typeface="+mn-cs"/>
              </a:defRPr>
            </a:pPr>
            <a:r>
              <a:rPr lang="es-CL" sz="1100">
                <a:solidFill>
                  <a:sysClr val="windowText" lastClr="000000"/>
                </a:solidFill>
              </a:rPr>
              <a:t>Cobertura</a:t>
            </a:r>
            <a:r>
              <a:rPr lang="es-CL" sz="1100" baseline="0">
                <a:solidFill>
                  <a:sysClr val="windowText" lastClr="000000"/>
                </a:solidFill>
              </a:rPr>
              <a:t> EFECTIVA HTA A JUNIO 2017, COMUNA DE VICUÑA</a:t>
            </a:r>
            <a:endParaRPr lang="es-CL" sz="11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100" b="1" i="0" u="none" strike="noStrike" kern="1200" cap="all" spc="120" normalizeH="0" baseline="0">
              <a:solidFill>
                <a:sysClr val="windowText" lastClr="000000"/>
              </a:solidFill>
              <a:latin typeface="+mn-lt"/>
              <a:ea typeface="+mn-ea"/>
              <a:cs typeface="+mn-cs"/>
            </a:defRPr>
          </a:pPr>
          <a:endParaRPr lang="es-CL"/>
        </a:p>
      </c:txPr>
    </c:title>
    <c:autoTitleDeleted val="0"/>
    <c:plotArea>
      <c:layout/>
      <c:barChart>
        <c:barDir val="bar"/>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Municipalidades!$Y$4:$AA$4</c:f>
              <c:numCache>
                <c:formatCode>General</c:formatCode>
                <c:ptCount val="3"/>
              </c:numCache>
            </c:numRef>
          </c:val>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Municipalidades!$Y$5:$AA$5</c:f>
              <c:numCache>
                <c:formatCode>General</c:formatCode>
                <c:ptCount val="3"/>
              </c:numCache>
            </c:numRef>
          </c:val>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Municipalidades!$Y$3:$AA$3</c:f>
              <c:strCache>
                <c:ptCount val="3"/>
                <c:pt idx="0">
                  <c:v>% Cobertura efectiva</c:v>
                </c:pt>
                <c:pt idx="1">
                  <c:v>COMPROMETIDO META SANITARIA 2017</c:v>
                </c:pt>
                <c:pt idx="2">
                  <c:v>COMPROMETIDO IAAPS</c:v>
                </c:pt>
              </c:strCache>
            </c:strRef>
          </c:cat>
          <c:val>
            <c:numRef>
              <c:f>Municipalidades!$Y$19:$AA$19</c:f>
              <c:numCache>
                <c:formatCode>0.0</c:formatCode>
                <c:ptCount val="3"/>
                <c:pt idx="0">
                  <c:v>38.642604943114947</c:v>
                </c:pt>
                <c:pt idx="1">
                  <c:v>45.3</c:v>
                </c:pt>
                <c:pt idx="2">
                  <c:v>47.474999999999994</c:v>
                </c:pt>
              </c:numCache>
            </c:numRef>
          </c:val>
        </c:ser>
        <c:dLbls>
          <c:dLblPos val="ctr"/>
          <c:showLegendKey val="0"/>
          <c:showVal val="1"/>
          <c:showCatName val="0"/>
          <c:showSerName val="0"/>
          <c:showPercent val="0"/>
          <c:showBubbleSize val="0"/>
        </c:dLbls>
        <c:gapWidth val="79"/>
        <c:overlap val="100"/>
        <c:axId val="564374624"/>
        <c:axId val="564373840"/>
      </c:barChart>
      <c:catAx>
        <c:axId val="56437462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cap="all" spc="120" normalizeH="0" baseline="0">
                <a:solidFill>
                  <a:sysClr val="windowText" lastClr="000000"/>
                </a:solidFill>
                <a:latin typeface="+mn-lt"/>
                <a:ea typeface="+mn-ea"/>
                <a:cs typeface="+mn-cs"/>
              </a:defRPr>
            </a:pPr>
            <a:endParaRPr lang="es-CL"/>
          </a:p>
        </c:txPr>
        <c:crossAx val="564373840"/>
        <c:crosses val="autoZero"/>
        <c:auto val="1"/>
        <c:lblAlgn val="ctr"/>
        <c:lblOffset val="100"/>
        <c:noMultiLvlLbl val="0"/>
      </c:catAx>
      <c:valAx>
        <c:axId val="564373840"/>
        <c:scaling>
          <c:orientation val="minMax"/>
        </c:scaling>
        <c:delete val="1"/>
        <c:axPos val="b"/>
        <c:numFmt formatCode="General" sourceLinked="1"/>
        <c:majorTickMark val="none"/>
        <c:minorTickMark val="none"/>
        <c:tickLblPos val="nextTo"/>
        <c:crossAx val="564374624"/>
        <c:crosses val="autoZero"/>
        <c:crossBetween val="between"/>
      </c:valAx>
      <c:spPr>
        <a:noFill/>
        <a:ln>
          <a:noFill/>
        </a:ln>
        <a:effectLst/>
      </c:spPr>
    </c:plotArea>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userShapes r:id="rId3"/>
</c:chartSpace>
</file>

<file path=xl/charts/chart9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EFECTIVA DE DM A JUNIO 2017, COMUNA DE VICUÑA</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gradFill flip="none" rotWithShape="1">
              <a:gsLst>
                <a:gs pos="100000">
                  <a:schemeClr val="accent1">
                    <a:alpha val="0"/>
                  </a:schemeClr>
                </a:gs>
                <a:gs pos="50000">
                  <a:schemeClr val="accent1"/>
                </a:gs>
              </a:gsLst>
              <a:lin ang="10800000" scaled="1"/>
            </a:gradFill>
            <a:ln>
              <a:noFill/>
            </a:ln>
            <a:effectLst/>
            <a:sp3d/>
          </c:spPr>
          <c:invertIfNegative val="0"/>
          <c:cat>
            <c:strRef>
              <c:f>Municipalidades!$AE$3:$AG$3</c:f>
              <c:strCache>
                <c:ptCount val="3"/>
                <c:pt idx="0">
                  <c:v>% Cobertura efectiva </c:v>
                </c:pt>
                <c:pt idx="1">
                  <c:v>COMPROMETIDO META SANITARIA 2017</c:v>
                </c:pt>
                <c:pt idx="2">
                  <c:v>COMPROMETIDO IAAPS</c:v>
                </c:pt>
              </c:strCache>
            </c:strRef>
          </c:cat>
          <c:val>
            <c:numRef>
              <c:f>Municipalidades!$AE$4:$AG$4</c:f>
              <c:numCache>
                <c:formatCode>General</c:formatCode>
                <c:ptCount val="3"/>
              </c:numCache>
            </c:numRef>
          </c:val>
        </c:ser>
        <c:ser>
          <c:idx val="1"/>
          <c:order val="1"/>
          <c:spPr>
            <a:gradFill flip="none" rotWithShape="1">
              <a:gsLst>
                <a:gs pos="100000">
                  <a:schemeClr val="accent2">
                    <a:alpha val="0"/>
                  </a:schemeClr>
                </a:gs>
                <a:gs pos="50000">
                  <a:schemeClr val="accent2"/>
                </a:gs>
              </a:gsLst>
              <a:lin ang="10800000" scaled="1"/>
            </a:gradFill>
            <a:ln>
              <a:noFill/>
            </a:ln>
            <a:effectLst/>
            <a:sp3d/>
          </c:spPr>
          <c:invertIfNegative val="0"/>
          <c:cat>
            <c:strRef>
              <c:f>Municipalidades!$AE$3:$AG$3</c:f>
              <c:strCache>
                <c:ptCount val="3"/>
                <c:pt idx="0">
                  <c:v>% Cobertura efectiva </c:v>
                </c:pt>
                <c:pt idx="1">
                  <c:v>COMPROMETIDO META SANITARIA 2017</c:v>
                </c:pt>
                <c:pt idx="2">
                  <c:v>COMPROMETIDO IAAPS</c:v>
                </c:pt>
              </c:strCache>
            </c:strRef>
          </c:cat>
          <c:val>
            <c:numRef>
              <c:f>Municipalidades!$AE$5:$AG$5</c:f>
              <c:numCache>
                <c:formatCode>General</c:formatCode>
                <c:ptCount val="3"/>
              </c:numCache>
            </c:numRef>
          </c:val>
        </c:ser>
        <c:ser>
          <c:idx val="2"/>
          <c:order val="2"/>
          <c:spPr>
            <a:gradFill flip="none" rotWithShape="1">
              <a:gsLst>
                <a:gs pos="100000">
                  <a:schemeClr val="accent3">
                    <a:alpha val="0"/>
                  </a:schemeClr>
                </a:gs>
                <a:gs pos="50000">
                  <a:schemeClr val="accent3"/>
                </a:gs>
              </a:gsLst>
              <a:lin ang="10800000" scaled="1"/>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Municipalidades!$AE$3:$AG$3</c:f>
              <c:strCache>
                <c:ptCount val="3"/>
                <c:pt idx="0">
                  <c:v>% Cobertura efectiva </c:v>
                </c:pt>
                <c:pt idx="1">
                  <c:v>COMPROMETIDO META SANITARIA 2017</c:v>
                </c:pt>
                <c:pt idx="2">
                  <c:v>COMPROMETIDO IAAPS</c:v>
                </c:pt>
              </c:strCache>
            </c:strRef>
          </c:cat>
          <c:val>
            <c:numRef>
              <c:f>Municipalidades!$AE$19:$AG$19</c:f>
              <c:numCache>
                <c:formatCode>0.0</c:formatCode>
                <c:ptCount val="3"/>
                <c:pt idx="0">
                  <c:v>27.871250914411121</c:v>
                </c:pt>
                <c:pt idx="1">
                  <c:v>28.6</c:v>
                </c:pt>
                <c:pt idx="2">
                  <c:v>29</c:v>
                </c:pt>
              </c:numCache>
            </c:numRef>
          </c:val>
        </c:ser>
        <c:dLbls>
          <c:showLegendKey val="0"/>
          <c:showVal val="0"/>
          <c:showCatName val="0"/>
          <c:showSerName val="0"/>
          <c:showPercent val="0"/>
          <c:showBubbleSize val="0"/>
        </c:dLbls>
        <c:gapWidth val="150"/>
        <c:gapDepth val="0"/>
        <c:shape val="box"/>
        <c:axId val="570917288"/>
        <c:axId val="570917680"/>
        <c:axId val="0"/>
      </c:bar3DChart>
      <c:catAx>
        <c:axId val="57091728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70917680"/>
        <c:crosses val="autoZero"/>
        <c:auto val="1"/>
        <c:lblAlgn val="ctr"/>
        <c:lblOffset val="100"/>
        <c:noMultiLvlLbl val="0"/>
      </c:catAx>
      <c:valAx>
        <c:axId val="570917680"/>
        <c:scaling>
          <c:orientation val="minMax"/>
        </c:scaling>
        <c:delete val="0"/>
        <c:axPos val="b"/>
        <c:majorGridlines>
          <c:spPr>
            <a:ln w="9525" cap="flat" cmpd="sng" algn="ctr">
              <a:solidFill>
                <a:schemeClr val="tx1">
                  <a:lumMod val="5000"/>
                  <a:lumOff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709172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9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cap="all" spc="1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DE EVALUACIÓN DE PIE DIABETICO A JUNIO 2017, VICUÑA</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150" baseline="0">
              <a:solidFill>
                <a:sysClr val="windowText" lastClr="000000"/>
              </a:solidFill>
              <a:latin typeface="+mn-lt"/>
              <a:ea typeface="+mn-ea"/>
              <a:cs typeface="+mn-cs"/>
            </a:defRPr>
          </a:pPr>
          <a:endParaRPr lang="es-CL"/>
        </a:p>
      </c:txPr>
    </c:title>
    <c:autoTitleDeleted val="0"/>
    <c:plotArea>
      <c:layout/>
      <c:barChart>
        <c:barDir val="col"/>
        <c:grouping val="clustered"/>
        <c:varyColors val="0"/>
        <c:ser>
          <c:idx val="0"/>
          <c:order val="0"/>
          <c:spPr>
            <a:pattFill prst="narHorz">
              <a:fgClr>
                <a:schemeClr val="dk1">
                  <a:tint val="88500"/>
                </a:schemeClr>
              </a:fgClr>
              <a:bgClr>
                <a:schemeClr val="dk1">
                  <a:tint val="88500"/>
                  <a:lumMod val="20000"/>
                  <a:lumOff val="80000"/>
                </a:schemeClr>
              </a:bgClr>
            </a:pattFill>
            <a:ln>
              <a:noFill/>
            </a:ln>
            <a:effectLst>
              <a:innerShdw blurRad="114300">
                <a:schemeClr val="dk1">
                  <a:tint val="88500"/>
                </a:schemeClr>
              </a:innerShdw>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Municipalidades!$AR$4:$AT$4</c:f>
              <c:numCache>
                <c:formatCode>General</c:formatCode>
                <c:ptCount val="3"/>
              </c:numCache>
            </c:numRef>
          </c:val>
        </c:ser>
        <c:ser>
          <c:idx val="1"/>
          <c:order val="1"/>
          <c:spPr>
            <a:pattFill prst="narHorz">
              <a:fgClr>
                <a:schemeClr val="dk1">
                  <a:tint val="55000"/>
                </a:schemeClr>
              </a:fgClr>
              <a:bgClr>
                <a:schemeClr val="dk1">
                  <a:tint val="55000"/>
                  <a:lumMod val="20000"/>
                  <a:lumOff val="80000"/>
                </a:schemeClr>
              </a:bgClr>
            </a:pattFill>
            <a:ln>
              <a:noFill/>
            </a:ln>
            <a:effectLst>
              <a:innerShdw blurRad="114300">
                <a:schemeClr val="dk1">
                  <a:tint val="55000"/>
                </a:schemeClr>
              </a:innerShdw>
            </a:effectLst>
          </c:spPr>
          <c:invertIfNegative val="0"/>
          <c:cat>
            <c:strRef>
              <c:f>Municipalidades!$AR$3:$AT$3</c:f>
              <c:strCache>
                <c:ptCount val="3"/>
                <c:pt idx="0">
                  <c:v>% Cobertura de evaluación del pie diabético</c:v>
                </c:pt>
                <c:pt idx="1">
                  <c:v>META A JUNIO 2017</c:v>
                </c:pt>
                <c:pt idx="2">
                  <c:v>COMPROMETIDO ANUAL 2017</c:v>
                </c:pt>
              </c:strCache>
            </c:strRef>
          </c:cat>
          <c:val>
            <c:numRef>
              <c:f>Municipalidades!$AR$5:$AT$5</c:f>
              <c:numCache>
                <c:formatCode>General</c:formatCode>
                <c:ptCount val="3"/>
              </c:numCache>
            </c:numRef>
          </c:val>
        </c:ser>
        <c:ser>
          <c:idx val="2"/>
          <c:order val="2"/>
          <c:spPr>
            <a:pattFill prst="narHorz">
              <a:fgClr>
                <a:schemeClr val="dk1">
                  <a:tint val="75000"/>
                </a:schemeClr>
              </a:fgClr>
              <a:bgClr>
                <a:schemeClr val="dk1">
                  <a:tint val="75000"/>
                  <a:lumMod val="20000"/>
                  <a:lumOff val="80000"/>
                </a:schemeClr>
              </a:bgClr>
            </a:pattFill>
            <a:ln>
              <a:noFill/>
            </a:ln>
            <a:effectLst>
              <a:innerShdw blurRad="114300">
                <a:schemeClr val="dk1">
                  <a:tint val="75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Municipalidades!$AR$3:$AT$3</c:f>
              <c:strCache>
                <c:ptCount val="3"/>
                <c:pt idx="0">
                  <c:v>% Cobertura de evaluación del pie diabético</c:v>
                </c:pt>
                <c:pt idx="1">
                  <c:v>META A JUNIO 2017</c:v>
                </c:pt>
                <c:pt idx="2">
                  <c:v>COMPROMETIDO ANUAL 2017</c:v>
                </c:pt>
              </c:strCache>
            </c:strRef>
          </c:cat>
          <c:val>
            <c:numRef>
              <c:f>Municipalidades!$AR$19:$AT$19</c:f>
              <c:numCache>
                <c:formatCode>0.0</c:formatCode>
                <c:ptCount val="3"/>
                <c:pt idx="0">
                  <c:v>69.432918395573992</c:v>
                </c:pt>
                <c:pt idx="1">
                  <c:v>37.799999999999997</c:v>
                </c:pt>
                <c:pt idx="2">
                  <c:v>75.599999999999994</c:v>
                </c:pt>
              </c:numCache>
            </c:numRef>
          </c:val>
        </c:ser>
        <c:dLbls>
          <c:showLegendKey val="0"/>
          <c:showVal val="0"/>
          <c:showCatName val="0"/>
          <c:showSerName val="0"/>
          <c:showPercent val="0"/>
          <c:showBubbleSize val="0"/>
        </c:dLbls>
        <c:gapWidth val="164"/>
        <c:overlap val="-22"/>
        <c:axId val="548801136"/>
        <c:axId val="544734216"/>
      </c:barChart>
      <c:catAx>
        <c:axId val="548801136"/>
        <c:scaling>
          <c:orientation val="minMax"/>
        </c:scaling>
        <c:delete val="0"/>
        <c:axPos val="b"/>
        <c:numFmt formatCode="General" sourceLinked="1"/>
        <c:majorTickMark val="none"/>
        <c:minorTickMark val="none"/>
        <c:tickLblPos val="nextTo"/>
        <c:spPr>
          <a:noFill/>
          <a:ln w="19050"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CL"/>
          </a:p>
        </c:txPr>
        <c:crossAx val="544734216"/>
        <c:crosses val="autoZero"/>
        <c:auto val="1"/>
        <c:lblAlgn val="ctr"/>
        <c:lblOffset val="100"/>
        <c:noMultiLvlLbl val="0"/>
      </c:catAx>
      <c:valAx>
        <c:axId val="544734216"/>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L"/>
          </a:p>
        </c:txPr>
        <c:crossAx val="5488011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9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r>
              <a:rPr lang="es-CL" sz="1200">
                <a:solidFill>
                  <a:sysClr val="windowText" lastClr="000000"/>
                </a:solidFill>
              </a:rPr>
              <a:t>Cobertura</a:t>
            </a:r>
            <a:r>
              <a:rPr lang="es-CL" sz="1200" baseline="0">
                <a:solidFill>
                  <a:sysClr val="windowText" lastClr="000000"/>
                </a:solidFill>
              </a:rPr>
              <a:t> de fondo de ojo en pacientes diabeticos a Junio 2017, vicuña</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cap="all" spc="50" baseline="0">
              <a:solidFill>
                <a:sysClr val="windowText" lastClr="000000"/>
              </a:solidFill>
              <a:latin typeface="+mn-lt"/>
              <a:ea typeface="+mn-ea"/>
              <a:cs typeface="+mn-cs"/>
            </a:defRPr>
          </a:pPr>
          <a:endParaRPr lang="es-CL"/>
        </a:p>
      </c:txPr>
    </c:title>
    <c:autoTitleDeleted val="0"/>
    <c:plotArea>
      <c:layout/>
      <c:doughnutChart>
        <c:varyColors val="1"/>
        <c:ser>
          <c:idx val="0"/>
          <c:order val="0"/>
          <c:dPt>
            <c:idx val="0"/>
            <c:bubble3D val="0"/>
            <c:spPr>
              <a:solidFill>
                <a:schemeClr val="dk1">
                  <a:tint val="88500"/>
                </a:schemeClr>
              </a:solidFill>
              <a:ln>
                <a:noFill/>
              </a:ln>
              <a:effectLst/>
              <a:scene3d>
                <a:camera prst="orthographicFront"/>
                <a:lightRig rig="brightRoom" dir="t"/>
              </a:scene3d>
              <a:sp3d prstMaterial="flat">
                <a:bevelT w="50800" h="101600" prst="angle"/>
                <a:contourClr>
                  <a:srgbClr val="000000"/>
                </a:contourClr>
              </a:sp3d>
            </c:spPr>
          </c:dPt>
          <c:dPt>
            <c:idx val="1"/>
            <c:bubble3D val="0"/>
            <c:spPr>
              <a:solidFill>
                <a:schemeClr val="dk1">
                  <a:tint val="55000"/>
                </a:schemeClr>
              </a:solidFill>
              <a:ln>
                <a:noFill/>
              </a:ln>
              <a:effectLst/>
              <a:scene3d>
                <a:camera prst="orthographicFront"/>
                <a:lightRig rig="brightRoom" dir="t"/>
              </a:scene3d>
              <a:sp3d prstMaterial="flat">
                <a:bevelT w="50800" h="101600" prst="angle"/>
                <a:contourClr>
                  <a:srgbClr val="000000"/>
                </a:contourClr>
              </a:sp3d>
            </c:spPr>
          </c:dPt>
          <c:dLbls>
            <c:dLbl>
              <c:idx val="0"/>
              <c:layout>
                <c:manualLayout>
                  <c:x val="0.125"/>
                  <c:y val="-0.1111111111111111"/>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0"/>
              <c:showCatName val="0"/>
              <c:showSerName val="0"/>
              <c:showPercent val="1"/>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L"/>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val>
            <c:numRef>
              <c:f>Municipalidades!$BB$36:$BC$36</c:f>
              <c:numCache>
                <c:formatCode>0.00%</c:formatCode>
                <c:ptCount val="2"/>
                <c:pt idx="0">
                  <c:v>0</c:v>
                </c:pt>
                <c:pt idx="1">
                  <c:v>1</c:v>
                </c:pt>
              </c:numCache>
            </c:numRef>
          </c:val>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hart9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r>
              <a:rPr lang="es-CL" sz="1200">
                <a:solidFill>
                  <a:sysClr val="windowText" lastClr="000000"/>
                </a:solidFill>
              </a:rPr>
              <a:t>Porcentaje</a:t>
            </a:r>
            <a:r>
              <a:rPr lang="es-CL" sz="1200" baseline="0">
                <a:solidFill>
                  <a:sysClr val="windowText" lastClr="000000"/>
                </a:solidFill>
              </a:rPr>
              <a:t> de Aplicación de Pauta de Prevención de la Porgresión de la ERC a Junio 2017</a:t>
            </a:r>
            <a:endParaRPr lang="es-CL" sz="1200">
              <a:solidFill>
                <a:sysClr val="windowText" lastClr="000000"/>
              </a:solidFill>
            </a:endParaRPr>
          </a:p>
        </c:rich>
      </c:tx>
      <c:layout/>
      <c:overlay val="0"/>
      <c:spPr>
        <a:noFill/>
        <a:ln>
          <a:noFill/>
        </a:ln>
        <a:effectLst/>
      </c:spPr>
      <c:txPr>
        <a:bodyPr rot="0" spcFirstLastPara="1" vertOverflow="ellipsis" vert="horz" wrap="square" anchor="ctr" anchorCtr="1"/>
        <a:lstStyle/>
        <a:p>
          <a:pPr>
            <a:defRPr sz="1200" b="1" i="0" u="none" strike="noStrike" kern="1200" spc="0" normalizeH="0" baseline="0">
              <a:solidFill>
                <a:sysClr val="windowText" lastClr="000000"/>
              </a:solidFill>
              <a:latin typeface="+mj-lt"/>
              <a:ea typeface="+mj-ea"/>
              <a:cs typeface="+mj-cs"/>
            </a:defRPr>
          </a:pPr>
          <a:endParaRPr lang="es-CL"/>
        </a:p>
      </c:txPr>
    </c:title>
    <c:autoTitleDeleted val="0"/>
    <c:view3D>
      <c:rotX val="30"/>
      <c:rotY val="0"/>
      <c:depthPercent val="100"/>
      <c:rAngAx val="0"/>
      <c:perspective val="5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a:gsLst>
                  <a:gs pos="100000">
                    <a:schemeClr val="dk1">
                      <a:tint val="88500"/>
                      <a:lumMod val="60000"/>
                      <a:lumOff val="40000"/>
                    </a:schemeClr>
                  </a:gs>
                  <a:gs pos="0">
                    <a:schemeClr val="dk1">
                      <a:tint val="88500"/>
                    </a:schemeClr>
                  </a:gs>
                </a:gsLst>
                <a:lin ang="5400000" scaled="0"/>
              </a:gradFill>
              <a:ln w="50800">
                <a:solidFill>
                  <a:schemeClr val="lt1"/>
                </a:solidFill>
              </a:ln>
              <a:effectLst/>
              <a:sp3d contourW="50800">
                <a:contourClr>
                  <a:schemeClr val="lt1"/>
                </a:contourClr>
              </a:sp3d>
            </c:spPr>
          </c:dPt>
          <c:dPt>
            <c:idx val="1"/>
            <c:bubble3D val="0"/>
            <c:spPr>
              <a:gradFill>
                <a:gsLst>
                  <a:gs pos="100000">
                    <a:schemeClr val="dk1">
                      <a:tint val="55000"/>
                      <a:lumMod val="60000"/>
                      <a:lumOff val="40000"/>
                    </a:schemeClr>
                  </a:gs>
                  <a:gs pos="0">
                    <a:schemeClr val="dk1">
                      <a:tint val="55000"/>
                    </a:schemeClr>
                  </a:gs>
                </a:gsLst>
                <a:lin ang="5400000" scaled="0"/>
              </a:gradFill>
              <a:ln w="50800">
                <a:solidFill>
                  <a:schemeClr val="lt1"/>
                </a:solidFill>
              </a:ln>
              <a:effectLst/>
              <a:sp3d contourW="50800">
                <a:contourClr>
                  <a:schemeClr val="lt1"/>
                </a:contourClr>
              </a:sp3d>
            </c:spPr>
          </c:dPt>
          <c:dLbls>
            <c:dLbl>
              <c:idx val="0"/>
              <c:layout>
                <c:manualLayout>
                  <c:x val="4.4328083989501312E-2"/>
                  <c:y val="-2.0629921259842518E-2"/>
                </c:manualLayout>
              </c:layout>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CL"/>
                </a:p>
              </c:txPr>
              <c:showLegendKey val="0"/>
              <c:showVal val="1"/>
              <c:showCatName val="0"/>
              <c:showSerName val="0"/>
              <c:showPercent val="0"/>
              <c:showBubbleSize val="0"/>
              <c:extLst>
                <c:ext xmlns:c15="http://schemas.microsoft.com/office/drawing/2012/chart" uri="{CE6537A1-D6FC-4f65-9D91-7224C49458BB}">
                  <c15:layout/>
                </c:ext>
              </c:extLst>
            </c:dLbl>
            <c:dLbl>
              <c:idx val="1"/>
              <c:delete val="1"/>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L"/>
              </a:p>
            </c:txPr>
            <c:showLegendKey val="0"/>
            <c:showVal val="1"/>
            <c:showCatName val="0"/>
            <c:showSerName val="0"/>
            <c:showPercent val="0"/>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15:layout/>
              </c:ext>
            </c:extLst>
          </c:dLbls>
          <c:val>
            <c:numRef>
              <c:f>Municipalidades!$BT$35:$BU$35</c:f>
              <c:numCache>
                <c:formatCode>0.00%</c:formatCode>
                <c:ptCount val="2"/>
                <c:pt idx="0">
                  <c:v>0.13200000000000001</c:v>
                </c:pt>
                <c:pt idx="1">
                  <c:v>0.86799999999999999</c:v>
                </c:pt>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pattFill prst="dkDnDiag">
      <a:fgClr>
        <a:schemeClr val="lt1"/>
      </a:fgClr>
      <a:bgClr>
        <a:schemeClr val="dk1">
          <a:lumMod val="10000"/>
          <a:lumOff val="90000"/>
        </a:schemeClr>
      </a:bgClr>
    </a:pattFill>
    <a:ln w="9525" cap="flat" cmpd="sng" algn="ctr">
      <a:solidFill>
        <a:schemeClr val="dk1">
          <a:lumMod val="15000"/>
          <a:lumOff val="85000"/>
        </a:schemeClr>
      </a:solidFill>
      <a:round/>
    </a:ln>
    <a:effectLst/>
  </c:spPr>
  <c:txPr>
    <a:bodyPr/>
    <a:lstStyle/>
    <a:p>
      <a:pPr>
        <a:defRPr/>
      </a:pPr>
      <a:endParaRPr lang="es-C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4.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8.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3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42.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49.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5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5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2.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63.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6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9.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0.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7.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3.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84.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8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0.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9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9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97.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98.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style1.xml><?xml version="1.0" encoding="utf-8"?>
<cs:chartStyle xmlns:cs="http://schemas.microsoft.com/office/drawing/2012/chartStyle" xmlns:a="http://schemas.openxmlformats.org/drawingml/2006/main" id="289">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19">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34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8.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9.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15.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6.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7.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18.xml><?xml version="1.0" encoding="utf-8"?>
<cs:chartStyle xmlns:cs="http://schemas.microsoft.com/office/drawing/2012/chartStyle" xmlns:a="http://schemas.openxmlformats.org/drawingml/2006/main" id="34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2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tx1">
                <a:lumMod val="5000"/>
                <a:lumOff val="95000"/>
              </a:schemeClr>
            </a:gs>
            <a:gs pos="0">
              <a:schemeClr val="tx1">
                <a:lumMod val="25000"/>
                <a:lumOff val="7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5000"/>
                <a:lumOff val="95000"/>
              </a:schemeClr>
            </a:gs>
            <a:gs pos="0">
              <a:schemeClr val="tx1">
                <a:lumMod val="25000"/>
                <a:lumOff val="7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2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2.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3.xml><?xml version="1.0" encoding="utf-8"?>
<cs:chartStyle xmlns:cs="http://schemas.microsoft.com/office/drawing/2012/chartStyle" xmlns:a="http://schemas.openxmlformats.org/drawingml/2006/main" id="301">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4.xml><?xml version="1.0" encoding="utf-8"?>
<cs:chartStyle xmlns:cs="http://schemas.microsoft.com/office/drawing/2012/chartStyle" xmlns:a="http://schemas.openxmlformats.org/drawingml/2006/main" id="21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5.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26.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7.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9.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30.xml><?xml version="1.0" encoding="utf-8"?>
<cs:chartStyle xmlns:cs="http://schemas.microsoft.com/office/drawing/2012/chartStyle" xmlns:a="http://schemas.openxmlformats.org/drawingml/2006/main" id="301">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1.xml><?xml version="1.0" encoding="utf-8"?>
<cs:chartStyle xmlns:cs="http://schemas.microsoft.com/office/drawing/2012/chartStyle" xmlns:a="http://schemas.openxmlformats.org/drawingml/2006/main" id="3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gradFill>
    </cs:spPr>
  </cs:dataPoint>
  <cs:dataPoint3D>
    <cs:lnRef idx="0"/>
    <cs:fillRef idx="0">
      <cs:styleClr val="auto"/>
    </cs:fillRef>
    <cs:effectRef idx="0"/>
    <cs:fontRef idx="minor">
      <a:schemeClr val="tx1"/>
    </cs:fontRef>
    <cs:spPr>
      <a:gradFill flip="none" rotWithShape="1">
        <a:gsLst>
          <a:gs pos="100000">
            <a:schemeClr val="phClr">
              <a:alpha val="0"/>
            </a:schemeClr>
          </a:gs>
          <a:gs pos="50000">
            <a:schemeClr val="phClr"/>
          </a:gs>
        </a:gsLst>
        <a:lin ang="10800000" scaled="1"/>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2.xml><?xml version="1.0" encoding="utf-8"?>
<cs:chartStyle xmlns:cs="http://schemas.microsoft.com/office/drawing/2012/chartStyle" xmlns:a="http://schemas.openxmlformats.org/drawingml/2006/main" id="221">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33.xml><?xml version="1.0" encoding="utf-8"?>
<cs:chartStyle xmlns:cs="http://schemas.microsoft.com/office/drawing/2012/chartStyle" xmlns:a="http://schemas.openxmlformats.org/drawingml/2006/main" id="30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fillRef idx="0">
      <cs:styleClr val="auto"/>
    </cs:fillRef>
    <cs:effectRef idx="0"/>
    <cs:fontRef idx="minor">
      <a:schemeClr val="tx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0">
              <a:schemeClr val="tx1">
                <a:lumMod val="5000"/>
                <a:lumOff val="95000"/>
              </a:schemeClr>
            </a:gs>
            <a:gs pos="10000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0">
              <a:schemeClr val="tx1">
                <a:lumMod val="5000"/>
                <a:lumOff val="95000"/>
              </a:schemeClr>
            </a:gs>
            <a:gs pos="100000">
              <a:schemeClr val="tx1">
                <a:lumMod val="15000"/>
                <a:lumOff val="8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4.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6.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8.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9.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3.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4.xml><?xml version="1.0" encoding="utf-8"?>
<cs:chartStyle xmlns:cs="http://schemas.microsoft.com/office/drawing/2012/chartStyle" xmlns:a="http://schemas.openxmlformats.org/drawingml/2006/main" id="20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800" b="0" i="0" u="none" strike="noStrike" kern="1200" baseline="0"/>
    <cs:bodyPr rot="-5400000" spcFirstLastPara="1" vertOverflow="clip" horzOverflow="clip" vert="horz" wrap="square" lIns="38100" tIns="19050" rIns="38100" bIns="19050" anchor="ctr" anchorCtr="1">
      <a:spAutoFit/>
    </cs:bodyPr>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45.xml><?xml version="1.0" encoding="utf-8"?>
<cs:chartStyle xmlns:cs="http://schemas.microsoft.com/office/drawing/2012/chartStyle" xmlns:a="http://schemas.openxmlformats.org/drawingml/2006/main" id="219">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6.xml><?xml version="1.0" encoding="utf-8"?>
<cs:chartStyle xmlns:cs="http://schemas.microsoft.com/office/drawing/2012/chartStyle" xmlns:a="http://schemas.openxmlformats.org/drawingml/2006/main" id="303">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7.xml><?xml version="1.0" encoding="utf-8"?>
<cs:chartStyle xmlns:cs="http://schemas.microsoft.com/office/drawing/2012/chartStyle" xmlns:a="http://schemas.openxmlformats.org/drawingml/2006/main" id="299">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styleClr val="auto"/>
    </cs:lnRef>
    <cs:fillRef idx="0">
      <cs:styleClr val="auto"/>
    </cs:fillRef>
    <cs:effectRef idx="0"/>
    <cs:fontRef idx="minor">
      <a:schemeClr val="tx1"/>
    </cs:fontRef>
    <cs:spPr>
      <a:pattFill prst="ltDnDiag">
        <a:fgClr>
          <a:schemeClr val="phClr"/>
        </a:fgClr>
        <a:bgClr>
          <a:schemeClr val="phClr">
            <a:lumMod val="20000"/>
            <a:lumOff val="80000"/>
          </a:schemeClr>
        </a:bgClr>
      </a:pattFill>
      <a:ln>
        <a:solidFill>
          <a:schemeClr val="phClr"/>
        </a:solidFill>
      </a:ln>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spPr>
      <a:ln w="19050" cap="flat" cmpd="sng" algn="ctr">
        <a:solidFill>
          <a:schemeClr val="tx1">
            <a:lumMod val="25000"/>
            <a:lumOff val="75000"/>
          </a:schemeClr>
        </a:solidFill>
        <a:round/>
      </a:ln>
    </cs:spPr>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8.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5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2.xml><?xml version="1.0" encoding="utf-8"?>
<cs:chartStyle xmlns:cs="http://schemas.microsoft.com/office/drawing/2012/chartStyle" xmlns:a="http://schemas.openxmlformats.org/drawingml/2006/main" id="30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fillRef idx="0">
      <cs:styleClr val="auto"/>
    </cs:fillRef>
    <cs:effectRef idx="0"/>
    <cs:fontRef idx="minor">
      <a:schemeClr val="tx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0">
              <a:schemeClr val="tx1">
                <a:lumMod val="5000"/>
                <a:lumOff val="95000"/>
              </a:schemeClr>
            </a:gs>
            <a:gs pos="10000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0">
              <a:schemeClr val="tx1">
                <a:lumMod val="5000"/>
                <a:lumOff val="95000"/>
              </a:schemeClr>
            </a:gs>
            <a:gs pos="100000">
              <a:schemeClr val="tx1">
                <a:lumMod val="15000"/>
                <a:lumOff val="8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53.xml><?xml version="1.0" encoding="utf-8"?>
<cs:chartStyle xmlns:cs="http://schemas.microsoft.com/office/drawing/2012/chartStyle" xmlns:a="http://schemas.openxmlformats.org/drawingml/2006/main" id="3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gradFill>
    </cs:spPr>
  </cs:dataPoint>
  <cs:dataPoint3D>
    <cs:lnRef idx="0"/>
    <cs:fillRef idx="0">
      <cs:styleClr val="auto"/>
    </cs:fillRef>
    <cs:effectRef idx="0"/>
    <cs:fontRef idx="minor">
      <a:schemeClr val="tx1"/>
    </cs:fontRef>
    <cs:spPr>
      <a:gradFill flip="none" rotWithShape="1">
        <a:gsLst>
          <a:gs pos="100000">
            <a:schemeClr val="phClr">
              <a:alpha val="0"/>
            </a:schemeClr>
          </a:gs>
          <a:gs pos="50000">
            <a:schemeClr val="phClr"/>
          </a:gs>
        </a:gsLst>
        <a:lin ang="10800000" scaled="1"/>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5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5.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6.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57.xml><?xml version="1.0" encoding="utf-8"?>
<cs:chartStyle xmlns:cs="http://schemas.microsoft.com/office/drawing/2012/chartStyle" xmlns:a="http://schemas.openxmlformats.org/drawingml/2006/main" id="28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styleClr val="auto"/>
    </cs:lnRef>
    <cs:fillRef idx="0">
      <cs:styleClr val="auto"/>
    </cs:fillRef>
    <cs:effectRef idx="0"/>
    <cs:fontRef idx="minor">
      <a:schemeClr val="tx1"/>
    </cs:fontRef>
    <cs:spPr>
      <a:pattFill prst="ltDnDiag">
        <a:fgClr>
          <a:schemeClr val="phClr"/>
        </a:fgClr>
        <a:bgClr>
          <a:schemeClr val="phClr">
            <a:lumMod val="20000"/>
            <a:lumOff val="80000"/>
          </a:schemeClr>
        </a:bgClr>
      </a:pattFill>
      <a:ln>
        <a:solidFill>
          <a:schemeClr val="phClr"/>
        </a:solidFill>
      </a:ln>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spPr>
      <a:solidFill>
        <a:schemeClr val="lt1"/>
      </a:solidFill>
      <a:sp3d/>
    </cs:spPr>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58.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59.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60.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1.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2.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3.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4.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65.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6.xml><?xml version="1.0" encoding="utf-8"?>
<cs:chartStyle xmlns:cs="http://schemas.microsoft.com/office/drawing/2012/chartStyle" xmlns:a="http://schemas.openxmlformats.org/drawingml/2006/main" id="219">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67.xml><?xml version="1.0" encoding="utf-8"?>
<cs:chartStyle xmlns:cs="http://schemas.microsoft.com/office/drawing/2012/chartStyle" xmlns:a="http://schemas.openxmlformats.org/drawingml/2006/main" id="3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gradFill>
    </cs:spPr>
  </cs:dataPoint>
  <cs:dataPoint3D>
    <cs:lnRef idx="0"/>
    <cs:fillRef idx="0">
      <cs:styleClr val="auto"/>
    </cs:fillRef>
    <cs:effectRef idx="0"/>
    <cs:fontRef idx="minor">
      <a:schemeClr val="tx1"/>
    </cs:fontRef>
    <cs:spPr>
      <a:gradFill flip="none" rotWithShape="1">
        <a:gsLst>
          <a:gs pos="100000">
            <a:schemeClr val="phClr">
              <a:alpha val="0"/>
            </a:schemeClr>
          </a:gs>
          <a:gs pos="50000">
            <a:schemeClr val="phClr"/>
          </a:gs>
        </a:gsLst>
        <a:lin ang="10800000" scaled="1"/>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68.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69.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0.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7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7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4.xml><?xml version="1.0" encoding="utf-8"?>
<cs:chartStyle xmlns:cs="http://schemas.microsoft.com/office/drawing/2012/chartStyle" xmlns:a="http://schemas.openxmlformats.org/drawingml/2006/main" id="300">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75.xml><?xml version="1.0" encoding="utf-8"?>
<cs:chartStyle xmlns:cs="http://schemas.microsoft.com/office/drawing/2012/chartStyle" xmlns:a="http://schemas.openxmlformats.org/drawingml/2006/main" id="299">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styleClr val="auto"/>
    </cs:lnRef>
    <cs:fillRef idx="0">
      <cs:styleClr val="auto"/>
    </cs:fillRef>
    <cs:effectRef idx="0"/>
    <cs:fontRef idx="minor">
      <a:schemeClr val="tx1"/>
    </cs:fontRef>
    <cs:spPr>
      <a:pattFill prst="ltDnDiag">
        <a:fgClr>
          <a:schemeClr val="phClr"/>
        </a:fgClr>
        <a:bgClr>
          <a:schemeClr val="phClr">
            <a:lumMod val="20000"/>
            <a:lumOff val="80000"/>
          </a:schemeClr>
        </a:bgClr>
      </a:pattFill>
      <a:ln>
        <a:solidFill>
          <a:schemeClr val="phClr"/>
        </a:solidFill>
      </a:ln>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spPr>
      <a:ln w="19050" cap="flat" cmpd="sng" algn="ctr">
        <a:solidFill>
          <a:schemeClr val="tx1">
            <a:lumMod val="25000"/>
            <a:lumOff val="75000"/>
          </a:schemeClr>
        </a:solidFill>
        <a:round/>
      </a:ln>
    </cs:spPr>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76.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7.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7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9.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80.xml><?xml version="1.0" encoding="utf-8"?>
<cs:chartStyle xmlns:cs="http://schemas.microsoft.com/office/drawing/2012/chartStyle" xmlns:a="http://schemas.openxmlformats.org/drawingml/2006/main" id="3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gradFill>
    </cs:spPr>
  </cs:dataPoint>
  <cs:dataPoint3D>
    <cs:lnRef idx="0"/>
    <cs:fillRef idx="0">
      <cs:styleClr val="auto"/>
    </cs:fillRef>
    <cs:effectRef idx="0"/>
    <cs:fontRef idx="minor">
      <a:schemeClr val="tx1"/>
    </cs:fontRef>
    <cs:spPr>
      <a:gradFill flip="none" rotWithShape="1">
        <a:gsLst>
          <a:gs pos="100000">
            <a:schemeClr val="phClr">
              <a:alpha val="0"/>
            </a:schemeClr>
          </a:gs>
          <a:gs pos="50000">
            <a:schemeClr val="phClr"/>
          </a:gs>
        </a:gsLst>
        <a:lin ang="10800000" scaled="1"/>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81.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8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3.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4.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85.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86.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7.xml><?xml version="1.0" encoding="utf-8"?>
<cs:chartStyle xmlns:cs="http://schemas.microsoft.com/office/drawing/2012/chartStyle" xmlns:a="http://schemas.openxmlformats.org/drawingml/2006/main" id="219">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88.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89.xml><?xml version="1.0" encoding="utf-8"?>
<cs:chartStyle xmlns:cs="http://schemas.microsoft.com/office/drawing/2012/chartStyle" xmlns:a="http://schemas.openxmlformats.org/drawingml/2006/main" id="3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800" b="1"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9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1.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92.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93.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4.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95.xml><?xml version="1.0" encoding="utf-8"?>
<cs:chartStyle xmlns:cs="http://schemas.microsoft.com/office/drawing/2012/chartStyle" xmlns:a="http://schemas.openxmlformats.org/drawingml/2006/main" id="3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gradFill>
    </cs:spPr>
  </cs:dataPoint>
  <cs:dataPoint3D>
    <cs:lnRef idx="0"/>
    <cs:fillRef idx="0">
      <cs:styleClr val="auto"/>
    </cs:fillRef>
    <cs:effectRef idx="0"/>
    <cs:fontRef idx="minor">
      <a:schemeClr val="tx1"/>
    </cs:fontRef>
    <cs:spPr>
      <a:gradFill flip="none" rotWithShape="1">
        <a:gsLst>
          <a:gs pos="100000">
            <a:schemeClr val="phClr">
              <a:alpha val="0"/>
            </a:schemeClr>
          </a:gs>
          <a:gs pos="50000">
            <a:schemeClr val="phClr"/>
          </a:gs>
        </a:gsLst>
        <a:lin ang="10800000" scaled="1"/>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96.xml><?xml version="1.0" encoding="utf-8"?>
<cs:chartStyle xmlns:cs="http://schemas.microsoft.com/office/drawing/2012/chartStyle" xmlns:a="http://schemas.openxmlformats.org/drawingml/2006/main" id="203">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97.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8.xml><?xml version="1.0" encoding="utf-8"?>
<cs:chartStyle xmlns:cs="http://schemas.microsoft.com/office/drawing/2012/chartStyle" xmlns:a="http://schemas.openxmlformats.org/drawingml/2006/main" id="267">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0.xml"/><Relationship Id="rId7" Type="http://schemas.openxmlformats.org/officeDocument/2006/relationships/chart" Target="../charts/chart14.xml"/><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3.xml"/><Relationship Id="rId5" Type="http://schemas.openxmlformats.org/officeDocument/2006/relationships/chart" Target="../charts/chart12.xml"/><Relationship Id="rId4"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7.xml"/><Relationship Id="rId7" Type="http://schemas.openxmlformats.org/officeDocument/2006/relationships/chart" Target="../charts/chart21.xml"/><Relationship Id="rId2" Type="http://schemas.openxmlformats.org/officeDocument/2006/relationships/chart" Target="../charts/chart16.xml"/><Relationship Id="rId1" Type="http://schemas.openxmlformats.org/officeDocument/2006/relationships/chart" Target="../charts/chart15.xml"/><Relationship Id="rId6" Type="http://schemas.openxmlformats.org/officeDocument/2006/relationships/chart" Target="../charts/chart20.xml"/><Relationship Id="rId5" Type="http://schemas.openxmlformats.org/officeDocument/2006/relationships/chart" Target="../charts/chart19.xml"/><Relationship Id="rId4" Type="http://schemas.openxmlformats.org/officeDocument/2006/relationships/chart" Target="../charts/chart18.xml"/></Relationships>
</file>

<file path=xl/drawings/_rels/drawing7.xml.rels><?xml version="1.0" encoding="UTF-8" standalone="yes"?>
<Relationships xmlns="http://schemas.openxmlformats.org/package/2006/relationships"><Relationship Id="rId3" Type="http://schemas.openxmlformats.org/officeDocument/2006/relationships/chart" Target="../charts/chart24.xml"/><Relationship Id="rId7" Type="http://schemas.openxmlformats.org/officeDocument/2006/relationships/chart" Target="../charts/chart28.xml"/><Relationship Id="rId2" Type="http://schemas.openxmlformats.org/officeDocument/2006/relationships/chart" Target="../charts/chart23.xml"/><Relationship Id="rId1" Type="http://schemas.openxmlformats.org/officeDocument/2006/relationships/chart" Target="../charts/chart22.xml"/><Relationship Id="rId6" Type="http://schemas.openxmlformats.org/officeDocument/2006/relationships/chart" Target="../charts/chart27.xml"/><Relationship Id="rId5" Type="http://schemas.openxmlformats.org/officeDocument/2006/relationships/chart" Target="../charts/chart26.xml"/><Relationship Id="rId4" Type="http://schemas.openxmlformats.org/officeDocument/2006/relationships/chart" Target="../charts/chart25.xml"/></Relationships>
</file>

<file path=xl/drawings/_rels/drawing8.xml.rels><?xml version="1.0" encoding="UTF-8" standalone="yes"?>
<Relationships xmlns="http://schemas.openxmlformats.org/package/2006/relationships"><Relationship Id="rId3" Type="http://schemas.openxmlformats.org/officeDocument/2006/relationships/chart" Target="../charts/chart31.xml"/><Relationship Id="rId7" Type="http://schemas.openxmlformats.org/officeDocument/2006/relationships/chart" Target="../charts/chart35.xml"/><Relationship Id="rId2" Type="http://schemas.openxmlformats.org/officeDocument/2006/relationships/chart" Target="../charts/chart30.xml"/><Relationship Id="rId1" Type="http://schemas.openxmlformats.org/officeDocument/2006/relationships/chart" Target="../charts/chart29.xml"/><Relationship Id="rId6" Type="http://schemas.openxmlformats.org/officeDocument/2006/relationships/chart" Target="../charts/chart34.xml"/><Relationship Id="rId5" Type="http://schemas.openxmlformats.org/officeDocument/2006/relationships/chart" Target="../charts/chart33.xml"/><Relationship Id="rId4" Type="http://schemas.openxmlformats.org/officeDocument/2006/relationships/chart" Target="../charts/chart32.xml"/></Relationships>
</file>

<file path=xl/drawings/_rels/drawing9.xml.rels><?xml version="1.0" encoding="UTF-8" standalone="yes"?>
<Relationships xmlns="http://schemas.openxmlformats.org/package/2006/relationships"><Relationship Id="rId3" Type="http://schemas.openxmlformats.org/officeDocument/2006/relationships/chart" Target="../charts/chart38.xml"/><Relationship Id="rId7" Type="http://schemas.openxmlformats.org/officeDocument/2006/relationships/chart" Target="../charts/chart42.xml"/><Relationship Id="rId2" Type="http://schemas.openxmlformats.org/officeDocument/2006/relationships/chart" Target="../charts/chart37.xml"/><Relationship Id="rId1" Type="http://schemas.openxmlformats.org/officeDocument/2006/relationships/chart" Target="../charts/chart36.xml"/><Relationship Id="rId6" Type="http://schemas.openxmlformats.org/officeDocument/2006/relationships/chart" Target="../charts/chart41.xml"/><Relationship Id="rId5" Type="http://schemas.openxmlformats.org/officeDocument/2006/relationships/chart" Target="../charts/chart40.xml"/><Relationship Id="rId4" Type="http://schemas.openxmlformats.org/officeDocument/2006/relationships/chart" Target="../charts/chart39.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45.xml"/><Relationship Id="rId7" Type="http://schemas.openxmlformats.org/officeDocument/2006/relationships/chart" Target="../charts/chart49.xml"/><Relationship Id="rId2" Type="http://schemas.openxmlformats.org/officeDocument/2006/relationships/chart" Target="../charts/chart44.xml"/><Relationship Id="rId1" Type="http://schemas.openxmlformats.org/officeDocument/2006/relationships/chart" Target="../charts/chart43.xml"/><Relationship Id="rId6" Type="http://schemas.openxmlformats.org/officeDocument/2006/relationships/chart" Target="../charts/chart48.xml"/><Relationship Id="rId5" Type="http://schemas.openxmlformats.org/officeDocument/2006/relationships/chart" Target="../charts/chart47.xml"/><Relationship Id="rId4" Type="http://schemas.openxmlformats.org/officeDocument/2006/relationships/chart" Target="../charts/chart46.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52.xml"/><Relationship Id="rId7" Type="http://schemas.openxmlformats.org/officeDocument/2006/relationships/chart" Target="../charts/chart56.xml"/><Relationship Id="rId2" Type="http://schemas.openxmlformats.org/officeDocument/2006/relationships/chart" Target="../charts/chart51.xml"/><Relationship Id="rId1" Type="http://schemas.openxmlformats.org/officeDocument/2006/relationships/chart" Target="../charts/chart50.xml"/><Relationship Id="rId6" Type="http://schemas.openxmlformats.org/officeDocument/2006/relationships/chart" Target="../charts/chart55.xml"/><Relationship Id="rId5" Type="http://schemas.openxmlformats.org/officeDocument/2006/relationships/chart" Target="../charts/chart54.xml"/><Relationship Id="rId4" Type="http://schemas.openxmlformats.org/officeDocument/2006/relationships/chart" Target="../charts/chart53.xml"/></Relationships>
</file>

<file path=xl/drawings/_rels/drawing14.xml.rels><?xml version="1.0" encoding="UTF-8" standalone="yes"?>
<Relationships xmlns="http://schemas.openxmlformats.org/package/2006/relationships"><Relationship Id="rId3" Type="http://schemas.openxmlformats.org/officeDocument/2006/relationships/chart" Target="../charts/chart59.xml"/><Relationship Id="rId7" Type="http://schemas.openxmlformats.org/officeDocument/2006/relationships/chart" Target="../charts/chart63.xml"/><Relationship Id="rId2" Type="http://schemas.openxmlformats.org/officeDocument/2006/relationships/chart" Target="../charts/chart58.xml"/><Relationship Id="rId1" Type="http://schemas.openxmlformats.org/officeDocument/2006/relationships/chart" Target="../charts/chart57.xml"/><Relationship Id="rId6" Type="http://schemas.openxmlformats.org/officeDocument/2006/relationships/chart" Target="../charts/chart62.xml"/><Relationship Id="rId5" Type="http://schemas.openxmlformats.org/officeDocument/2006/relationships/chart" Target="../charts/chart61.xml"/><Relationship Id="rId4" Type="http://schemas.openxmlformats.org/officeDocument/2006/relationships/chart" Target="../charts/chart60.xml"/></Relationships>
</file>

<file path=xl/drawings/_rels/drawing18.xml.rels><?xml version="1.0" encoding="UTF-8" standalone="yes"?>
<Relationships xmlns="http://schemas.openxmlformats.org/package/2006/relationships"><Relationship Id="rId3" Type="http://schemas.openxmlformats.org/officeDocument/2006/relationships/chart" Target="../charts/chart66.xml"/><Relationship Id="rId7" Type="http://schemas.openxmlformats.org/officeDocument/2006/relationships/chart" Target="../charts/chart70.xml"/><Relationship Id="rId2" Type="http://schemas.openxmlformats.org/officeDocument/2006/relationships/chart" Target="../charts/chart65.xml"/><Relationship Id="rId1" Type="http://schemas.openxmlformats.org/officeDocument/2006/relationships/chart" Target="../charts/chart64.xml"/><Relationship Id="rId6" Type="http://schemas.openxmlformats.org/officeDocument/2006/relationships/chart" Target="../charts/chart69.xml"/><Relationship Id="rId5" Type="http://schemas.openxmlformats.org/officeDocument/2006/relationships/chart" Target="../charts/chart68.xml"/><Relationship Id="rId4" Type="http://schemas.openxmlformats.org/officeDocument/2006/relationships/chart" Target="../charts/chart67.xml"/></Relationships>
</file>

<file path=xl/drawings/_rels/drawing19.xml.rels><?xml version="1.0" encoding="UTF-8" standalone="yes"?>
<Relationships xmlns="http://schemas.openxmlformats.org/package/2006/relationships"><Relationship Id="rId3" Type="http://schemas.openxmlformats.org/officeDocument/2006/relationships/chart" Target="../charts/chart73.xml"/><Relationship Id="rId7" Type="http://schemas.openxmlformats.org/officeDocument/2006/relationships/chart" Target="../charts/chart77.xml"/><Relationship Id="rId2" Type="http://schemas.openxmlformats.org/officeDocument/2006/relationships/chart" Target="../charts/chart72.xml"/><Relationship Id="rId1" Type="http://schemas.openxmlformats.org/officeDocument/2006/relationships/chart" Target="../charts/chart71.xml"/><Relationship Id="rId6" Type="http://schemas.openxmlformats.org/officeDocument/2006/relationships/chart" Target="../charts/chart76.xml"/><Relationship Id="rId5" Type="http://schemas.openxmlformats.org/officeDocument/2006/relationships/chart" Target="../charts/chart75.xml"/><Relationship Id="rId4" Type="http://schemas.openxmlformats.org/officeDocument/2006/relationships/chart" Target="../charts/chart74.xml"/></Relationships>
</file>

<file path=xl/drawings/_rels/drawing20.xml.rels><?xml version="1.0" encoding="UTF-8" standalone="yes"?>
<Relationships xmlns="http://schemas.openxmlformats.org/package/2006/relationships"><Relationship Id="rId3" Type="http://schemas.openxmlformats.org/officeDocument/2006/relationships/chart" Target="../charts/chart80.xml"/><Relationship Id="rId7" Type="http://schemas.openxmlformats.org/officeDocument/2006/relationships/chart" Target="../charts/chart84.xml"/><Relationship Id="rId2" Type="http://schemas.openxmlformats.org/officeDocument/2006/relationships/chart" Target="../charts/chart79.xml"/><Relationship Id="rId1" Type="http://schemas.openxmlformats.org/officeDocument/2006/relationships/chart" Target="../charts/chart78.xml"/><Relationship Id="rId6" Type="http://schemas.openxmlformats.org/officeDocument/2006/relationships/chart" Target="../charts/chart83.xml"/><Relationship Id="rId5" Type="http://schemas.openxmlformats.org/officeDocument/2006/relationships/chart" Target="../charts/chart82.xml"/><Relationship Id="rId4" Type="http://schemas.openxmlformats.org/officeDocument/2006/relationships/chart" Target="../charts/chart81.xml"/></Relationships>
</file>

<file path=xl/drawings/_rels/drawing21.xml.rels><?xml version="1.0" encoding="UTF-8" standalone="yes"?>
<Relationships xmlns="http://schemas.openxmlformats.org/package/2006/relationships"><Relationship Id="rId3" Type="http://schemas.openxmlformats.org/officeDocument/2006/relationships/chart" Target="../charts/chart87.xml"/><Relationship Id="rId7" Type="http://schemas.openxmlformats.org/officeDocument/2006/relationships/chart" Target="../charts/chart91.xml"/><Relationship Id="rId2" Type="http://schemas.openxmlformats.org/officeDocument/2006/relationships/chart" Target="../charts/chart86.xml"/><Relationship Id="rId1" Type="http://schemas.openxmlformats.org/officeDocument/2006/relationships/chart" Target="../charts/chart85.xml"/><Relationship Id="rId6" Type="http://schemas.openxmlformats.org/officeDocument/2006/relationships/chart" Target="../charts/chart90.xml"/><Relationship Id="rId5" Type="http://schemas.openxmlformats.org/officeDocument/2006/relationships/chart" Target="../charts/chart89.xml"/><Relationship Id="rId4" Type="http://schemas.openxmlformats.org/officeDocument/2006/relationships/chart" Target="../charts/chart88.xml"/></Relationships>
</file>

<file path=xl/drawings/_rels/drawing22.xml.rels><?xml version="1.0" encoding="UTF-8" standalone="yes"?>
<Relationships xmlns="http://schemas.openxmlformats.org/package/2006/relationships"><Relationship Id="rId3" Type="http://schemas.openxmlformats.org/officeDocument/2006/relationships/chart" Target="../charts/chart94.xml"/><Relationship Id="rId7" Type="http://schemas.openxmlformats.org/officeDocument/2006/relationships/chart" Target="../charts/chart98.xml"/><Relationship Id="rId2" Type="http://schemas.openxmlformats.org/officeDocument/2006/relationships/chart" Target="../charts/chart93.xml"/><Relationship Id="rId1" Type="http://schemas.openxmlformats.org/officeDocument/2006/relationships/chart" Target="../charts/chart92.xml"/><Relationship Id="rId6" Type="http://schemas.openxmlformats.org/officeDocument/2006/relationships/chart" Target="../charts/chart97.xml"/><Relationship Id="rId5" Type="http://schemas.openxmlformats.org/officeDocument/2006/relationships/chart" Target="../charts/chart96.xml"/><Relationship Id="rId4" Type="http://schemas.openxmlformats.org/officeDocument/2006/relationships/chart" Target="../charts/chart95.xml"/></Relationships>
</file>

<file path=xl/drawings/drawing1.xml><?xml version="1.0" encoding="utf-8"?>
<xdr:wsDr xmlns:xdr="http://schemas.openxmlformats.org/drawingml/2006/spreadsheetDrawing" xmlns:a="http://schemas.openxmlformats.org/drawingml/2006/main">
  <xdr:twoCellAnchor editAs="oneCell">
    <xdr:from>
      <xdr:col>19</xdr:col>
      <xdr:colOff>421822</xdr:colOff>
      <xdr:row>2</xdr:row>
      <xdr:rowOff>394607</xdr:rowOff>
    </xdr:from>
    <xdr:to>
      <xdr:col>28</xdr:col>
      <xdr:colOff>557893</xdr:colOff>
      <xdr:row>40</xdr:row>
      <xdr:rowOff>72118</xdr:rowOff>
    </xdr:to>
    <xdr:pic>
      <xdr:nvPicPr>
        <xdr:cNvPr id="8" name="Imagen 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28572" y="938893"/>
          <a:ext cx="6994071" cy="8807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489857</xdr:colOff>
      <xdr:row>39</xdr:row>
      <xdr:rowOff>62149</xdr:rowOff>
    </xdr:from>
    <xdr:to>
      <xdr:col>28</xdr:col>
      <xdr:colOff>612321</xdr:colOff>
      <xdr:row>96</xdr:row>
      <xdr:rowOff>27216</xdr:rowOff>
    </xdr:to>
    <xdr:pic>
      <xdr:nvPicPr>
        <xdr:cNvPr id="9" name="Imagen 8"/>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396607" y="9546328"/>
          <a:ext cx="6980464" cy="108371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20</xdr:col>
      <xdr:colOff>612322</xdr:colOff>
      <xdr:row>66</xdr:row>
      <xdr:rowOff>108857</xdr:rowOff>
    </xdr:from>
    <xdr:to>
      <xdr:col>27</xdr:col>
      <xdr:colOff>530679</xdr:colOff>
      <xdr:row>71</xdr:row>
      <xdr:rowOff>13607</xdr:rowOff>
    </xdr:to>
    <xdr:sp macro="" textlink="">
      <xdr:nvSpPr>
        <xdr:cNvPr id="10" name="Elipse 9"/>
        <xdr:cNvSpPr/>
      </xdr:nvSpPr>
      <xdr:spPr>
        <a:xfrm>
          <a:off x="17281072" y="14750143"/>
          <a:ext cx="5252357" cy="857250"/>
        </a:xfrm>
        <a:prstGeom prst="ellipse">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L" sz="1100"/>
        </a:p>
      </xdr:txBody>
    </xdr:sp>
    <xdr:clientData/>
  </xdr:twoCellAnchor>
  <xdr:twoCellAnchor editAs="oneCell">
    <xdr:from>
      <xdr:col>20</xdr:col>
      <xdr:colOff>13606</xdr:colOff>
      <xdr:row>94</xdr:row>
      <xdr:rowOff>149680</xdr:rowOff>
    </xdr:from>
    <xdr:to>
      <xdr:col>28</xdr:col>
      <xdr:colOff>462643</xdr:colOff>
      <xdr:row>104</xdr:row>
      <xdr:rowOff>38102</xdr:rowOff>
    </xdr:to>
    <xdr:pic>
      <xdr:nvPicPr>
        <xdr:cNvPr id="12" name="Imagen 11"/>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6682356" y="20124966"/>
          <a:ext cx="6545037" cy="1793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21</xdr:col>
      <xdr:colOff>340179</xdr:colOff>
      <xdr:row>16</xdr:row>
      <xdr:rowOff>40821</xdr:rowOff>
    </xdr:from>
    <xdr:to>
      <xdr:col>26</xdr:col>
      <xdr:colOff>258536</xdr:colOff>
      <xdr:row>18</xdr:row>
      <xdr:rowOff>54429</xdr:rowOff>
    </xdr:to>
    <xdr:sp macro="" textlink="">
      <xdr:nvSpPr>
        <xdr:cNvPr id="13" name="Rectángulo redondeado 12"/>
        <xdr:cNvSpPr/>
      </xdr:nvSpPr>
      <xdr:spPr>
        <a:xfrm>
          <a:off x="17770929" y="4830535"/>
          <a:ext cx="3728357" cy="503465"/>
        </a:xfrm>
        <a:prstGeom prst="round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L" sz="1100"/>
        </a:p>
      </xdr:txBody>
    </xdr:sp>
    <xdr:clientData/>
  </xdr:twoCellAnchor>
  <xdr:twoCellAnchor>
    <xdr:from>
      <xdr:col>26</xdr:col>
      <xdr:colOff>503464</xdr:colOff>
      <xdr:row>14</xdr:row>
      <xdr:rowOff>190501</xdr:rowOff>
    </xdr:from>
    <xdr:to>
      <xdr:col>30</xdr:col>
      <xdr:colOff>530679</xdr:colOff>
      <xdr:row>19</xdr:row>
      <xdr:rowOff>176893</xdr:rowOff>
    </xdr:to>
    <xdr:sp macro="" textlink="">
      <xdr:nvSpPr>
        <xdr:cNvPr id="14" name="Llamada de flecha a la izquierda 13"/>
        <xdr:cNvSpPr/>
      </xdr:nvSpPr>
      <xdr:spPr>
        <a:xfrm>
          <a:off x="21744214" y="4490358"/>
          <a:ext cx="3075215" cy="1211035"/>
        </a:xfrm>
        <a:prstGeom prst="leftArrowCallout">
          <a:avLst/>
        </a:prstGeom>
        <a:solidFill>
          <a:schemeClr val="accent4">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L" sz="2000" b="1">
              <a:solidFill>
                <a:sysClr val="windowText" lastClr="000000"/>
              </a:solidFill>
            </a:rPr>
            <a:t>FONDO</a:t>
          </a:r>
          <a:r>
            <a:rPr lang="es-CL" sz="2000" b="1" baseline="0">
              <a:solidFill>
                <a:sysClr val="windowText" lastClr="000000"/>
              </a:solidFill>
            </a:rPr>
            <a:t> DE OJO AL INGRESO</a:t>
          </a:r>
          <a:endParaRPr lang="es-CL" sz="2000" b="1">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xdr:rowOff>
    </xdr:from>
    <xdr:to>
      <xdr:col>7</xdr:col>
      <xdr:colOff>0</xdr:colOff>
      <xdr:row>18</xdr:row>
      <xdr:rowOff>38100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20</xdr:row>
      <xdr:rowOff>0</xdr:rowOff>
    </xdr:from>
    <xdr:to>
      <xdr:col>7</xdr:col>
      <xdr:colOff>0</xdr:colOff>
      <xdr:row>34</xdr:row>
      <xdr:rowOff>76200</xdr:rowOff>
    </xdr:to>
    <xdr:graphicFrame macro="">
      <xdr:nvGraphicFramePr>
        <xdr:cNvPr id="7" name="Gráfico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209550</xdr:colOff>
      <xdr:row>9</xdr:row>
      <xdr:rowOff>123825</xdr:rowOff>
    </xdr:from>
    <xdr:to>
      <xdr:col>7</xdr:col>
      <xdr:colOff>133350</xdr:colOff>
      <xdr:row>9</xdr:row>
      <xdr:rowOff>123825</xdr:rowOff>
    </xdr:to>
    <xdr:cxnSp macro="">
      <xdr:nvCxnSpPr>
        <xdr:cNvPr id="9" name="Conector recto 8"/>
        <xdr:cNvCxnSpPr/>
      </xdr:nvCxnSpPr>
      <xdr:spPr>
        <a:xfrm>
          <a:off x="1733550" y="1838325"/>
          <a:ext cx="3733800" cy="0"/>
        </a:xfrm>
        <a:prstGeom prst="line">
          <a:avLst/>
        </a:prstGeom>
        <a:ln/>
      </xdr:spPr>
      <xdr:style>
        <a:lnRef idx="3">
          <a:schemeClr val="dk1"/>
        </a:lnRef>
        <a:fillRef idx="0">
          <a:schemeClr val="dk1"/>
        </a:fillRef>
        <a:effectRef idx="2">
          <a:schemeClr val="dk1"/>
        </a:effectRef>
        <a:fontRef idx="minor">
          <a:schemeClr val="tx1"/>
        </a:fontRef>
      </xdr:style>
    </xdr:cxnSp>
    <xdr:clientData/>
  </xdr:twoCellAnchor>
  <xdr:twoCellAnchor>
    <xdr:from>
      <xdr:col>5</xdr:col>
      <xdr:colOff>0</xdr:colOff>
      <xdr:row>23</xdr:row>
      <xdr:rowOff>114300</xdr:rowOff>
    </xdr:from>
    <xdr:to>
      <xdr:col>5</xdr:col>
      <xdr:colOff>19050</xdr:colOff>
      <xdr:row>33</xdr:row>
      <xdr:rowOff>152400</xdr:rowOff>
    </xdr:to>
    <xdr:cxnSp macro="">
      <xdr:nvCxnSpPr>
        <xdr:cNvPr id="11" name="Conector recto 10"/>
        <xdr:cNvCxnSpPr/>
      </xdr:nvCxnSpPr>
      <xdr:spPr>
        <a:xfrm>
          <a:off x="3810000" y="4495800"/>
          <a:ext cx="19050" cy="194310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0</xdr:colOff>
      <xdr:row>36</xdr:row>
      <xdr:rowOff>0</xdr:rowOff>
    </xdr:from>
    <xdr:to>
      <xdr:col>7</xdr:col>
      <xdr:colOff>0</xdr:colOff>
      <xdr:row>50</xdr:row>
      <xdr:rowOff>76200</xdr:rowOff>
    </xdr:to>
    <xdr:graphicFrame macro="">
      <xdr:nvGraphicFramePr>
        <xdr:cNvPr id="16" name="Gráfico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52</xdr:row>
      <xdr:rowOff>0</xdr:rowOff>
    </xdr:from>
    <xdr:to>
      <xdr:col>7</xdr:col>
      <xdr:colOff>0</xdr:colOff>
      <xdr:row>66</xdr:row>
      <xdr:rowOff>76200</xdr:rowOff>
    </xdr:to>
    <xdr:graphicFrame macro="">
      <xdr:nvGraphicFramePr>
        <xdr:cNvPr id="17" name="Gráfico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68</xdr:row>
      <xdr:rowOff>0</xdr:rowOff>
    </xdr:from>
    <xdr:to>
      <xdr:col>7</xdr:col>
      <xdr:colOff>0</xdr:colOff>
      <xdr:row>82</xdr:row>
      <xdr:rowOff>76200</xdr:rowOff>
    </xdr:to>
    <xdr:graphicFrame macro="">
      <xdr:nvGraphicFramePr>
        <xdr:cNvPr id="19" name="Gráfico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0</xdr:colOff>
      <xdr:row>83</xdr:row>
      <xdr:rowOff>0</xdr:rowOff>
    </xdr:from>
    <xdr:to>
      <xdr:col>7</xdr:col>
      <xdr:colOff>38100</xdr:colOff>
      <xdr:row>99</xdr:row>
      <xdr:rowOff>44904</xdr:rowOff>
    </xdr:to>
    <xdr:graphicFrame macro="">
      <xdr:nvGraphicFramePr>
        <xdr:cNvPr id="20" name="Gráfico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101</xdr:row>
      <xdr:rowOff>0</xdr:rowOff>
    </xdr:from>
    <xdr:to>
      <xdr:col>7</xdr:col>
      <xdr:colOff>47626</xdr:colOff>
      <xdr:row>115</xdr:row>
      <xdr:rowOff>112938</xdr:rowOff>
    </xdr:to>
    <xdr:graphicFrame macro="">
      <xdr:nvGraphicFramePr>
        <xdr:cNvPr id="21" name="Gráfico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247650</xdr:colOff>
      <xdr:row>41</xdr:row>
      <xdr:rowOff>104775</xdr:rowOff>
    </xdr:from>
    <xdr:to>
      <xdr:col>6</xdr:col>
      <xdr:colOff>38100</xdr:colOff>
      <xdr:row>41</xdr:row>
      <xdr:rowOff>104775</xdr:rowOff>
    </xdr:to>
    <xdr:cxnSp macro="">
      <xdr:nvCxnSpPr>
        <xdr:cNvPr id="23" name="Conector recto 22"/>
        <xdr:cNvCxnSpPr/>
      </xdr:nvCxnSpPr>
      <xdr:spPr>
        <a:xfrm>
          <a:off x="1771650" y="7915275"/>
          <a:ext cx="28384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428625</xdr:colOff>
      <xdr:row>57</xdr:row>
      <xdr:rowOff>66675</xdr:rowOff>
    </xdr:from>
    <xdr:to>
      <xdr:col>6</xdr:col>
      <xdr:colOff>676275</xdr:colOff>
      <xdr:row>57</xdr:row>
      <xdr:rowOff>76200</xdr:rowOff>
    </xdr:to>
    <xdr:cxnSp macro="">
      <xdr:nvCxnSpPr>
        <xdr:cNvPr id="25" name="Conector recto 24"/>
        <xdr:cNvCxnSpPr/>
      </xdr:nvCxnSpPr>
      <xdr:spPr>
        <a:xfrm>
          <a:off x="1190625" y="10925175"/>
          <a:ext cx="4057650" cy="9525"/>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c:userShapes xmlns:c="http://schemas.openxmlformats.org/drawingml/2006/chart">
  <cdr:relSizeAnchor xmlns:cdr="http://schemas.openxmlformats.org/drawingml/2006/chartDrawing">
    <cdr:from>
      <cdr:x>0.71042</cdr:x>
      <cdr:y>0.21528</cdr:y>
    </cdr:from>
    <cdr:to>
      <cdr:x>0.7125</cdr:x>
      <cdr:y>0.97917</cdr:y>
    </cdr:to>
    <cdr:cxnSp macro="">
      <cdr:nvCxnSpPr>
        <cdr:cNvPr id="3" name="Conector recto 2"/>
        <cdr:cNvCxnSpPr/>
      </cdr:nvCxnSpPr>
      <cdr:spPr>
        <a:xfrm xmlns:a="http://schemas.openxmlformats.org/drawingml/2006/main">
          <a:off x="3248025" y="590550"/>
          <a:ext cx="9525" cy="2095500"/>
        </a:xfrm>
        <a:prstGeom xmlns:a="http://schemas.openxmlformats.org/drawingml/2006/main" prst="line">
          <a:avLst/>
        </a:prstGeom>
        <a:ln xmlns:a="http://schemas.openxmlformats.org/drawingml/2006/main" w="28575">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4.xml><?xml version="1.0" encoding="utf-8"?>
<xdr:wsDr xmlns:xdr="http://schemas.openxmlformats.org/drawingml/2006/spreadsheetDrawing" xmlns:a="http://schemas.openxmlformats.org/drawingml/2006/main">
  <xdr:twoCellAnchor>
    <xdr:from>
      <xdr:col>1</xdr:col>
      <xdr:colOff>0</xdr:colOff>
      <xdr:row>2</xdr:row>
      <xdr:rowOff>0</xdr:rowOff>
    </xdr:from>
    <xdr:to>
      <xdr:col>7</xdr:col>
      <xdr:colOff>0</xdr:colOff>
      <xdr:row>16</xdr:row>
      <xdr:rowOff>76200</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17</xdr:row>
      <xdr:rowOff>0</xdr:rowOff>
    </xdr:from>
    <xdr:to>
      <xdr:col>7</xdr:col>
      <xdr:colOff>0</xdr:colOff>
      <xdr:row>31</xdr:row>
      <xdr:rowOff>76200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409575</xdr:colOff>
      <xdr:row>10</xdr:row>
      <xdr:rowOff>19050</xdr:rowOff>
    </xdr:from>
    <xdr:to>
      <xdr:col>6</xdr:col>
      <xdr:colOff>638175</xdr:colOff>
      <xdr:row>10</xdr:row>
      <xdr:rowOff>28575</xdr:rowOff>
    </xdr:to>
    <xdr:cxnSp macro="">
      <xdr:nvCxnSpPr>
        <xdr:cNvPr id="7" name="Conector recto 6"/>
        <xdr:cNvCxnSpPr/>
      </xdr:nvCxnSpPr>
      <xdr:spPr>
        <a:xfrm>
          <a:off x="1171575" y="1924050"/>
          <a:ext cx="4038600" cy="952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438150</xdr:colOff>
      <xdr:row>24</xdr:row>
      <xdr:rowOff>114300</xdr:rowOff>
    </xdr:from>
    <xdr:to>
      <xdr:col>6</xdr:col>
      <xdr:colOff>447675</xdr:colOff>
      <xdr:row>24</xdr:row>
      <xdr:rowOff>114300</xdr:rowOff>
    </xdr:to>
    <xdr:cxnSp macro="">
      <xdr:nvCxnSpPr>
        <xdr:cNvPr id="10" name="Conector recto 9"/>
        <xdr:cNvCxnSpPr/>
      </xdr:nvCxnSpPr>
      <xdr:spPr>
        <a:xfrm>
          <a:off x="1200150" y="4686300"/>
          <a:ext cx="381952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32</xdr:row>
      <xdr:rowOff>0</xdr:rowOff>
    </xdr:from>
    <xdr:to>
      <xdr:col>7</xdr:col>
      <xdr:colOff>0</xdr:colOff>
      <xdr:row>46</xdr:row>
      <xdr:rowOff>76200</xdr:rowOff>
    </xdr:to>
    <xdr:graphicFrame macro="">
      <xdr:nvGraphicFramePr>
        <xdr:cNvPr id="15" name="Gráfico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47</xdr:row>
      <xdr:rowOff>0</xdr:rowOff>
    </xdr:from>
    <xdr:to>
      <xdr:col>7</xdr:col>
      <xdr:colOff>0</xdr:colOff>
      <xdr:row>61</xdr:row>
      <xdr:rowOff>76200</xdr:rowOff>
    </xdr:to>
    <xdr:graphicFrame macro="">
      <xdr:nvGraphicFramePr>
        <xdr:cNvPr id="16" name="Gráfico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304800</xdr:colOff>
      <xdr:row>49</xdr:row>
      <xdr:rowOff>76200</xdr:rowOff>
    </xdr:from>
    <xdr:to>
      <xdr:col>5</xdr:col>
      <xdr:colOff>304800</xdr:colOff>
      <xdr:row>60</xdr:row>
      <xdr:rowOff>104775</xdr:rowOff>
    </xdr:to>
    <xdr:cxnSp macro="">
      <xdr:nvCxnSpPr>
        <xdr:cNvPr id="18" name="Conector recto 17"/>
        <xdr:cNvCxnSpPr/>
      </xdr:nvCxnSpPr>
      <xdr:spPr>
        <a:xfrm>
          <a:off x="4114800" y="9410700"/>
          <a:ext cx="0" cy="21240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62</xdr:row>
      <xdr:rowOff>0</xdr:rowOff>
    </xdr:from>
    <xdr:to>
      <xdr:col>7</xdr:col>
      <xdr:colOff>0</xdr:colOff>
      <xdr:row>76</xdr:row>
      <xdr:rowOff>76200</xdr:rowOff>
    </xdr:to>
    <xdr:graphicFrame macro="">
      <xdr:nvGraphicFramePr>
        <xdr:cNvPr id="19" name="Gráfico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352425</xdr:colOff>
      <xdr:row>66</xdr:row>
      <xdr:rowOff>0</xdr:rowOff>
    </xdr:from>
    <xdr:to>
      <xdr:col>6</xdr:col>
      <xdr:colOff>609600</xdr:colOff>
      <xdr:row>66</xdr:row>
      <xdr:rowOff>0</xdr:rowOff>
    </xdr:to>
    <xdr:cxnSp macro="">
      <xdr:nvCxnSpPr>
        <xdr:cNvPr id="21" name="Conector recto 20"/>
        <xdr:cNvCxnSpPr/>
      </xdr:nvCxnSpPr>
      <xdr:spPr>
        <a:xfrm>
          <a:off x="1114425" y="12573000"/>
          <a:ext cx="40671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77</xdr:row>
      <xdr:rowOff>0</xdr:rowOff>
    </xdr:from>
    <xdr:to>
      <xdr:col>7</xdr:col>
      <xdr:colOff>0</xdr:colOff>
      <xdr:row>91</xdr:row>
      <xdr:rowOff>76200</xdr:rowOff>
    </xdr:to>
    <xdr:graphicFrame macro="">
      <xdr:nvGraphicFramePr>
        <xdr:cNvPr id="25" name="Gráfico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92</xdr:row>
      <xdr:rowOff>0</xdr:rowOff>
    </xdr:from>
    <xdr:to>
      <xdr:col>7</xdr:col>
      <xdr:colOff>0</xdr:colOff>
      <xdr:row>106</xdr:row>
      <xdr:rowOff>76200</xdr:rowOff>
    </xdr:to>
    <xdr:graphicFrame macro="">
      <xdr:nvGraphicFramePr>
        <xdr:cNvPr id="26" name="Gráfico 2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0.79375</cdr:x>
      <cdr:y>0.17708</cdr:y>
    </cdr:from>
    <cdr:to>
      <cdr:x>0.79375</cdr:x>
      <cdr:y>0.89583</cdr:y>
    </cdr:to>
    <cdr:cxnSp macro="">
      <cdr:nvCxnSpPr>
        <cdr:cNvPr id="3" name="Conector recto 2"/>
        <cdr:cNvCxnSpPr/>
      </cdr:nvCxnSpPr>
      <cdr:spPr>
        <a:xfrm xmlns:a="http://schemas.openxmlformats.org/drawingml/2006/main">
          <a:off x="3629025" y="485775"/>
          <a:ext cx="0" cy="1971675"/>
        </a:xfrm>
        <a:prstGeom xmlns:a="http://schemas.openxmlformats.org/drawingml/2006/main" prst="line">
          <a:avLst/>
        </a:prstGeom>
        <a:ln xmlns:a="http://schemas.openxmlformats.org/drawingml/2006/main" w="38100">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6.xml><?xml version="1.0" encoding="utf-8"?>
<xdr:wsDr xmlns:xdr="http://schemas.openxmlformats.org/drawingml/2006/spreadsheetDrawing" xmlns:a="http://schemas.openxmlformats.org/drawingml/2006/main">
  <xdr:twoCellAnchor>
    <xdr:from>
      <xdr:col>1</xdr:col>
      <xdr:colOff>0</xdr:colOff>
      <xdr:row>2</xdr:row>
      <xdr:rowOff>0</xdr:rowOff>
    </xdr:from>
    <xdr:to>
      <xdr:col>7</xdr:col>
      <xdr:colOff>0</xdr:colOff>
      <xdr:row>16</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685800</xdr:colOff>
      <xdr:row>10</xdr:row>
      <xdr:rowOff>9525</xdr:rowOff>
    </xdr:from>
    <xdr:to>
      <xdr:col>6</xdr:col>
      <xdr:colOff>381000</xdr:colOff>
      <xdr:row>10</xdr:row>
      <xdr:rowOff>19050</xdr:rowOff>
    </xdr:to>
    <xdr:cxnSp macro="">
      <xdr:nvCxnSpPr>
        <xdr:cNvPr id="4" name="Conector recto 3"/>
        <xdr:cNvCxnSpPr/>
      </xdr:nvCxnSpPr>
      <xdr:spPr>
        <a:xfrm>
          <a:off x="1447800" y="1914525"/>
          <a:ext cx="3505200" cy="95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18</xdr:row>
      <xdr:rowOff>0</xdr:rowOff>
    </xdr:from>
    <xdr:to>
      <xdr:col>7</xdr:col>
      <xdr:colOff>0</xdr:colOff>
      <xdr:row>32</xdr:row>
      <xdr:rowOff>76200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219075</xdr:colOff>
      <xdr:row>27</xdr:row>
      <xdr:rowOff>76200</xdr:rowOff>
    </xdr:from>
    <xdr:to>
      <xdr:col>6</xdr:col>
      <xdr:colOff>504825</xdr:colOff>
      <xdr:row>27</xdr:row>
      <xdr:rowOff>95250</xdr:rowOff>
    </xdr:to>
    <xdr:cxnSp macro="">
      <xdr:nvCxnSpPr>
        <xdr:cNvPr id="8" name="Conector recto 7"/>
        <xdr:cNvCxnSpPr/>
      </xdr:nvCxnSpPr>
      <xdr:spPr>
        <a:xfrm flipV="1">
          <a:off x="981075" y="5219700"/>
          <a:ext cx="4095750" cy="1905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33</xdr:row>
      <xdr:rowOff>0</xdr:rowOff>
    </xdr:from>
    <xdr:to>
      <xdr:col>7</xdr:col>
      <xdr:colOff>0</xdr:colOff>
      <xdr:row>47</xdr:row>
      <xdr:rowOff>76200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628650</xdr:colOff>
      <xdr:row>35</xdr:row>
      <xdr:rowOff>114300</xdr:rowOff>
    </xdr:from>
    <xdr:to>
      <xdr:col>5</xdr:col>
      <xdr:colOff>647700</xdr:colOff>
      <xdr:row>46</xdr:row>
      <xdr:rowOff>133350</xdr:rowOff>
    </xdr:to>
    <xdr:cxnSp macro="">
      <xdr:nvCxnSpPr>
        <xdr:cNvPr id="11" name="Conector recto 10"/>
        <xdr:cNvCxnSpPr/>
      </xdr:nvCxnSpPr>
      <xdr:spPr>
        <a:xfrm>
          <a:off x="4438650" y="6781800"/>
          <a:ext cx="19050" cy="211455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48</xdr:row>
      <xdr:rowOff>0</xdr:rowOff>
    </xdr:from>
    <xdr:to>
      <xdr:col>7</xdr:col>
      <xdr:colOff>0</xdr:colOff>
      <xdr:row>62</xdr:row>
      <xdr:rowOff>76200</xdr:rowOff>
    </xdr:to>
    <xdr:graphicFrame macro="">
      <xdr:nvGraphicFramePr>
        <xdr:cNvPr id="12" name="Gráfico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381000</xdr:colOff>
      <xdr:row>50</xdr:row>
      <xdr:rowOff>38100</xdr:rowOff>
    </xdr:from>
    <xdr:to>
      <xdr:col>6</xdr:col>
      <xdr:colOff>381000</xdr:colOff>
      <xdr:row>60</xdr:row>
      <xdr:rowOff>66675</xdr:rowOff>
    </xdr:to>
    <xdr:cxnSp macro="">
      <xdr:nvCxnSpPr>
        <xdr:cNvPr id="14" name="Conector recto 13"/>
        <xdr:cNvCxnSpPr/>
      </xdr:nvCxnSpPr>
      <xdr:spPr>
        <a:xfrm>
          <a:off x="4953000" y="9563100"/>
          <a:ext cx="0" cy="193357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63</xdr:row>
      <xdr:rowOff>0</xdr:rowOff>
    </xdr:from>
    <xdr:to>
      <xdr:col>7</xdr:col>
      <xdr:colOff>0</xdr:colOff>
      <xdr:row>77</xdr:row>
      <xdr:rowOff>76200</xdr:rowOff>
    </xdr:to>
    <xdr:graphicFrame macro="">
      <xdr:nvGraphicFramePr>
        <xdr:cNvPr id="10" name="Gráfico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314325</xdr:colOff>
      <xdr:row>69</xdr:row>
      <xdr:rowOff>38100</xdr:rowOff>
    </xdr:from>
    <xdr:to>
      <xdr:col>6</xdr:col>
      <xdr:colOff>504825</xdr:colOff>
      <xdr:row>69</xdr:row>
      <xdr:rowOff>38100</xdr:rowOff>
    </xdr:to>
    <xdr:cxnSp macro="">
      <xdr:nvCxnSpPr>
        <xdr:cNvPr id="5" name="Conector recto 4"/>
        <xdr:cNvCxnSpPr/>
      </xdr:nvCxnSpPr>
      <xdr:spPr>
        <a:xfrm>
          <a:off x="1076325" y="13182600"/>
          <a:ext cx="40005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78</xdr:row>
      <xdr:rowOff>0</xdr:rowOff>
    </xdr:from>
    <xdr:to>
      <xdr:col>7</xdr:col>
      <xdr:colOff>0</xdr:colOff>
      <xdr:row>92</xdr:row>
      <xdr:rowOff>76200</xdr:rowOff>
    </xdr:to>
    <xdr:graphicFrame macro="">
      <xdr:nvGraphicFramePr>
        <xdr:cNvPr id="13" name="Gráfico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93</xdr:row>
      <xdr:rowOff>0</xdr:rowOff>
    </xdr:from>
    <xdr:to>
      <xdr:col>7</xdr:col>
      <xdr:colOff>0</xdr:colOff>
      <xdr:row>107</xdr:row>
      <xdr:rowOff>76200</xdr:rowOff>
    </xdr:to>
    <xdr:graphicFrame macro="">
      <xdr:nvGraphicFramePr>
        <xdr:cNvPr id="15" name="Gráfico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257175</xdr:colOff>
      <xdr:row>10</xdr:row>
      <xdr:rowOff>95250</xdr:rowOff>
    </xdr:from>
    <xdr:to>
      <xdr:col>7</xdr:col>
      <xdr:colOff>19050</xdr:colOff>
      <xdr:row>10</xdr:row>
      <xdr:rowOff>104775</xdr:rowOff>
    </xdr:to>
    <xdr:cxnSp macro="">
      <xdr:nvCxnSpPr>
        <xdr:cNvPr id="4" name="Conector recto 3"/>
        <xdr:cNvCxnSpPr/>
      </xdr:nvCxnSpPr>
      <xdr:spPr>
        <a:xfrm>
          <a:off x="1019175" y="2000250"/>
          <a:ext cx="4333875" cy="95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361950</xdr:colOff>
      <xdr:row>25</xdr:row>
      <xdr:rowOff>76200</xdr:rowOff>
    </xdr:from>
    <xdr:to>
      <xdr:col>6</xdr:col>
      <xdr:colOff>476250</xdr:colOff>
      <xdr:row>25</xdr:row>
      <xdr:rowOff>76201</xdr:rowOff>
    </xdr:to>
    <xdr:cxnSp macro="">
      <xdr:nvCxnSpPr>
        <xdr:cNvPr id="7" name="Conector recto 6"/>
        <xdr:cNvCxnSpPr/>
      </xdr:nvCxnSpPr>
      <xdr:spPr>
        <a:xfrm flipV="1">
          <a:off x="1123950" y="4838700"/>
          <a:ext cx="3924300" cy="1"/>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238127</xdr:colOff>
      <xdr:row>34</xdr:row>
      <xdr:rowOff>28575</xdr:rowOff>
    </xdr:from>
    <xdr:to>
      <xdr:col>6</xdr:col>
      <xdr:colOff>247650</xdr:colOff>
      <xdr:row>43</xdr:row>
      <xdr:rowOff>57150</xdr:rowOff>
    </xdr:to>
    <xdr:cxnSp macro="">
      <xdr:nvCxnSpPr>
        <xdr:cNvPr id="11" name="Conector recto 10"/>
        <xdr:cNvCxnSpPr/>
      </xdr:nvCxnSpPr>
      <xdr:spPr>
        <a:xfrm>
          <a:off x="4810127" y="6505575"/>
          <a:ext cx="9523" cy="174307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46</xdr:row>
      <xdr:rowOff>0</xdr:rowOff>
    </xdr:from>
    <xdr:to>
      <xdr:col>7</xdr:col>
      <xdr:colOff>0</xdr:colOff>
      <xdr:row>60</xdr:row>
      <xdr:rowOff>76200</xdr:rowOff>
    </xdr:to>
    <xdr:graphicFrame macro="">
      <xdr:nvGraphicFramePr>
        <xdr:cNvPr id="14" name="Gráfico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666750</xdr:colOff>
      <xdr:row>48</xdr:row>
      <xdr:rowOff>180975</xdr:rowOff>
    </xdr:from>
    <xdr:to>
      <xdr:col>4</xdr:col>
      <xdr:colOff>676275</xdr:colOff>
      <xdr:row>58</xdr:row>
      <xdr:rowOff>142875</xdr:rowOff>
    </xdr:to>
    <xdr:cxnSp macro="">
      <xdr:nvCxnSpPr>
        <xdr:cNvPr id="16" name="Conector recto 15"/>
        <xdr:cNvCxnSpPr/>
      </xdr:nvCxnSpPr>
      <xdr:spPr>
        <a:xfrm>
          <a:off x="3714750" y="9324975"/>
          <a:ext cx="9525" cy="1866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17" name="Gráfico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276225</xdr:colOff>
      <xdr:row>64</xdr:row>
      <xdr:rowOff>161925</xdr:rowOff>
    </xdr:from>
    <xdr:to>
      <xdr:col>6</xdr:col>
      <xdr:colOff>600075</xdr:colOff>
      <xdr:row>64</xdr:row>
      <xdr:rowOff>161925</xdr:rowOff>
    </xdr:to>
    <xdr:cxnSp macro="">
      <xdr:nvCxnSpPr>
        <xdr:cNvPr id="19" name="Conector recto 18"/>
        <xdr:cNvCxnSpPr/>
      </xdr:nvCxnSpPr>
      <xdr:spPr>
        <a:xfrm>
          <a:off x="1038225" y="12353925"/>
          <a:ext cx="41338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21" name="Gráfico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24" name="Gráfico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638175</xdr:colOff>
      <xdr:row>12</xdr:row>
      <xdr:rowOff>19050</xdr:rowOff>
    </xdr:from>
    <xdr:to>
      <xdr:col>6</xdr:col>
      <xdr:colOff>657225</xdr:colOff>
      <xdr:row>12</xdr:row>
      <xdr:rowOff>19051</xdr:rowOff>
    </xdr:to>
    <xdr:cxnSp macro="">
      <xdr:nvCxnSpPr>
        <xdr:cNvPr id="4" name="Conector recto 3"/>
        <xdr:cNvCxnSpPr/>
      </xdr:nvCxnSpPr>
      <xdr:spPr>
        <a:xfrm flipV="1">
          <a:off x="1400175" y="2305050"/>
          <a:ext cx="3829050" cy="1"/>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600075</xdr:colOff>
      <xdr:row>26</xdr:row>
      <xdr:rowOff>161925</xdr:rowOff>
    </xdr:from>
    <xdr:to>
      <xdr:col>6</xdr:col>
      <xdr:colOff>457200</xdr:colOff>
      <xdr:row>26</xdr:row>
      <xdr:rowOff>161925</xdr:rowOff>
    </xdr:to>
    <xdr:cxnSp macro="">
      <xdr:nvCxnSpPr>
        <xdr:cNvPr id="8" name="Conector recto 7"/>
        <xdr:cNvCxnSpPr/>
      </xdr:nvCxnSpPr>
      <xdr:spPr>
        <a:xfrm>
          <a:off x="1362075" y="5114925"/>
          <a:ext cx="366712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10" name="Gráfico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200025</xdr:colOff>
      <xdr:row>34</xdr:row>
      <xdr:rowOff>85725</xdr:rowOff>
    </xdr:from>
    <xdr:to>
      <xdr:col>6</xdr:col>
      <xdr:colOff>209551</xdr:colOff>
      <xdr:row>43</xdr:row>
      <xdr:rowOff>76200</xdr:rowOff>
    </xdr:to>
    <xdr:cxnSp macro="">
      <xdr:nvCxnSpPr>
        <xdr:cNvPr id="12" name="Conector recto 11"/>
        <xdr:cNvCxnSpPr/>
      </xdr:nvCxnSpPr>
      <xdr:spPr>
        <a:xfrm>
          <a:off x="4772025" y="6562725"/>
          <a:ext cx="9526" cy="170497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46</xdr:row>
      <xdr:rowOff>0</xdr:rowOff>
    </xdr:from>
    <xdr:to>
      <xdr:col>7</xdr:col>
      <xdr:colOff>0</xdr:colOff>
      <xdr:row>60</xdr:row>
      <xdr:rowOff>76200</xdr:rowOff>
    </xdr:to>
    <xdr:graphicFrame macro="">
      <xdr:nvGraphicFramePr>
        <xdr:cNvPr id="17" name="Gráfico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19050</xdr:colOff>
      <xdr:row>49</xdr:row>
      <xdr:rowOff>57150</xdr:rowOff>
    </xdr:from>
    <xdr:to>
      <xdr:col>5</xdr:col>
      <xdr:colOff>19050</xdr:colOff>
      <xdr:row>58</xdr:row>
      <xdr:rowOff>28575</xdr:rowOff>
    </xdr:to>
    <xdr:cxnSp macro="">
      <xdr:nvCxnSpPr>
        <xdr:cNvPr id="19" name="Conector recto 18"/>
        <xdr:cNvCxnSpPr/>
      </xdr:nvCxnSpPr>
      <xdr:spPr>
        <a:xfrm>
          <a:off x="3829050" y="9391650"/>
          <a:ext cx="0" cy="16859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22" name="Gráfico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438150</xdr:colOff>
      <xdr:row>68</xdr:row>
      <xdr:rowOff>152401</xdr:rowOff>
    </xdr:from>
    <xdr:to>
      <xdr:col>6</xdr:col>
      <xdr:colOff>657225</xdr:colOff>
      <xdr:row>68</xdr:row>
      <xdr:rowOff>161925</xdr:rowOff>
    </xdr:to>
    <xdr:cxnSp macro="">
      <xdr:nvCxnSpPr>
        <xdr:cNvPr id="24" name="Conector recto 23"/>
        <xdr:cNvCxnSpPr/>
      </xdr:nvCxnSpPr>
      <xdr:spPr>
        <a:xfrm flipV="1">
          <a:off x="1200150" y="13106401"/>
          <a:ext cx="4029075" cy="9524"/>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26" name="Gráfico 2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27" name="Gráfico 2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57150</xdr:colOff>
      <xdr:row>9</xdr:row>
      <xdr:rowOff>66675</xdr:rowOff>
    </xdr:from>
    <xdr:to>
      <xdr:col>6</xdr:col>
      <xdr:colOff>457200</xdr:colOff>
      <xdr:row>9</xdr:row>
      <xdr:rowOff>66675</xdr:rowOff>
    </xdr:to>
    <xdr:cxnSp macro="">
      <xdr:nvCxnSpPr>
        <xdr:cNvPr id="5" name="Conector recto 4"/>
        <xdr:cNvCxnSpPr/>
      </xdr:nvCxnSpPr>
      <xdr:spPr>
        <a:xfrm>
          <a:off x="1581150" y="1781175"/>
          <a:ext cx="34480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600075</xdr:colOff>
      <xdr:row>26</xdr:row>
      <xdr:rowOff>161925</xdr:rowOff>
    </xdr:from>
    <xdr:to>
      <xdr:col>6</xdr:col>
      <xdr:colOff>619125</xdr:colOff>
      <xdr:row>26</xdr:row>
      <xdr:rowOff>161925</xdr:rowOff>
    </xdr:to>
    <xdr:cxnSp macro="">
      <xdr:nvCxnSpPr>
        <xdr:cNvPr id="8" name="Conector recto 7"/>
        <xdr:cNvCxnSpPr/>
      </xdr:nvCxnSpPr>
      <xdr:spPr>
        <a:xfrm>
          <a:off x="1362075" y="5114925"/>
          <a:ext cx="38290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46</xdr:row>
      <xdr:rowOff>0</xdr:rowOff>
    </xdr:from>
    <xdr:to>
      <xdr:col>7</xdr:col>
      <xdr:colOff>0</xdr:colOff>
      <xdr:row>60</xdr:row>
      <xdr:rowOff>76200</xdr:rowOff>
    </xdr:to>
    <xdr:graphicFrame macro="">
      <xdr:nvGraphicFramePr>
        <xdr:cNvPr id="10" name="Gráfico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752475</xdr:colOff>
      <xdr:row>49</xdr:row>
      <xdr:rowOff>47625</xdr:rowOff>
    </xdr:from>
    <xdr:to>
      <xdr:col>5</xdr:col>
      <xdr:colOff>0</xdr:colOff>
      <xdr:row>57</xdr:row>
      <xdr:rowOff>104775</xdr:rowOff>
    </xdr:to>
    <xdr:cxnSp macro="">
      <xdr:nvCxnSpPr>
        <xdr:cNvPr id="12" name="Conector recto 11"/>
        <xdr:cNvCxnSpPr/>
      </xdr:nvCxnSpPr>
      <xdr:spPr>
        <a:xfrm flipH="1">
          <a:off x="3800475" y="9382125"/>
          <a:ext cx="9525" cy="158115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14" name="Gráfico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247650</xdr:colOff>
      <xdr:row>67</xdr:row>
      <xdr:rowOff>123825</xdr:rowOff>
    </xdr:from>
    <xdr:to>
      <xdr:col>6</xdr:col>
      <xdr:colOff>314325</xdr:colOff>
      <xdr:row>67</xdr:row>
      <xdr:rowOff>133350</xdr:rowOff>
    </xdr:to>
    <xdr:cxnSp macro="">
      <xdr:nvCxnSpPr>
        <xdr:cNvPr id="16" name="Conector recto 15"/>
        <xdr:cNvCxnSpPr/>
      </xdr:nvCxnSpPr>
      <xdr:spPr>
        <a:xfrm flipV="1">
          <a:off x="1771650" y="12887325"/>
          <a:ext cx="3114675" cy="9525"/>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17" name="Gráfico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18" name="Gráfico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0.xml><?xml version="1.0" encoding="utf-8"?>
<c:userShapes xmlns:c="http://schemas.openxmlformats.org/drawingml/2006/chart">
  <cdr:relSizeAnchor xmlns:cdr="http://schemas.openxmlformats.org/drawingml/2006/chartDrawing">
    <cdr:from>
      <cdr:x>0.8125</cdr:x>
      <cdr:y>0.24653</cdr:y>
    </cdr:from>
    <cdr:to>
      <cdr:x>0.8125</cdr:x>
      <cdr:y>0.92014</cdr:y>
    </cdr:to>
    <cdr:cxnSp macro="">
      <cdr:nvCxnSpPr>
        <cdr:cNvPr id="3" name="Conector recto 2"/>
        <cdr:cNvCxnSpPr/>
      </cdr:nvCxnSpPr>
      <cdr:spPr>
        <a:xfrm xmlns:a="http://schemas.openxmlformats.org/drawingml/2006/main">
          <a:off x="3714750" y="676275"/>
          <a:ext cx="0" cy="1847850"/>
        </a:xfrm>
        <a:prstGeom xmlns:a="http://schemas.openxmlformats.org/drawingml/2006/main" prst="line">
          <a:avLst/>
        </a:prstGeom>
        <a:ln xmlns:a="http://schemas.openxmlformats.org/drawingml/2006/main" w="28575">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1.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190500</xdr:colOff>
      <xdr:row>9</xdr:row>
      <xdr:rowOff>38100</xdr:rowOff>
    </xdr:from>
    <xdr:to>
      <xdr:col>6</xdr:col>
      <xdr:colOff>666750</xdr:colOff>
      <xdr:row>9</xdr:row>
      <xdr:rowOff>47625</xdr:rowOff>
    </xdr:to>
    <xdr:cxnSp macro="">
      <xdr:nvCxnSpPr>
        <xdr:cNvPr id="4" name="Conector recto 3"/>
        <xdr:cNvCxnSpPr/>
      </xdr:nvCxnSpPr>
      <xdr:spPr>
        <a:xfrm flipV="1">
          <a:off x="1714500" y="1752600"/>
          <a:ext cx="3524250" cy="9525"/>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85725</xdr:colOff>
      <xdr:row>24</xdr:row>
      <xdr:rowOff>161925</xdr:rowOff>
    </xdr:from>
    <xdr:to>
      <xdr:col>6</xdr:col>
      <xdr:colOff>466725</xdr:colOff>
      <xdr:row>24</xdr:row>
      <xdr:rowOff>171450</xdr:rowOff>
    </xdr:to>
    <xdr:cxnSp macro="">
      <xdr:nvCxnSpPr>
        <xdr:cNvPr id="7" name="Conector recto 6"/>
        <xdr:cNvCxnSpPr/>
      </xdr:nvCxnSpPr>
      <xdr:spPr>
        <a:xfrm flipV="1">
          <a:off x="1609725" y="4733925"/>
          <a:ext cx="3429000" cy="95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46</xdr:row>
      <xdr:rowOff>0</xdr:rowOff>
    </xdr:from>
    <xdr:to>
      <xdr:col>7</xdr:col>
      <xdr:colOff>0</xdr:colOff>
      <xdr:row>60</xdr:row>
      <xdr:rowOff>76200</xdr:rowOff>
    </xdr:to>
    <xdr:graphicFrame macro="">
      <xdr:nvGraphicFramePr>
        <xdr:cNvPr id="10" name="Gráfico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542925</xdr:colOff>
      <xdr:row>50</xdr:row>
      <xdr:rowOff>38100</xdr:rowOff>
    </xdr:from>
    <xdr:to>
      <xdr:col>5</xdr:col>
      <xdr:colOff>552450</xdr:colOff>
      <xdr:row>58</xdr:row>
      <xdr:rowOff>123825</xdr:rowOff>
    </xdr:to>
    <xdr:cxnSp macro="">
      <xdr:nvCxnSpPr>
        <xdr:cNvPr id="12" name="Conector recto 11"/>
        <xdr:cNvCxnSpPr/>
      </xdr:nvCxnSpPr>
      <xdr:spPr>
        <a:xfrm flipH="1">
          <a:off x="4352925" y="9563100"/>
          <a:ext cx="9525" cy="16097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16" name="Gráfico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152400</xdr:colOff>
      <xdr:row>66</xdr:row>
      <xdr:rowOff>19050</xdr:rowOff>
    </xdr:from>
    <xdr:to>
      <xdr:col>6</xdr:col>
      <xdr:colOff>295275</xdr:colOff>
      <xdr:row>66</xdr:row>
      <xdr:rowOff>19050</xdr:rowOff>
    </xdr:to>
    <xdr:cxnSp macro="">
      <xdr:nvCxnSpPr>
        <xdr:cNvPr id="18" name="Conector recto 17"/>
        <xdr:cNvCxnSpPr/>
      </xdr:nvCxnSpPr>
      <xdr:spPr>
        <a:xfrm>
          <a:off x="1676400" y="12592050"/>
          <a:ext cx="31908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19" name="Gráfico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13" name="Gráfico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2.xml><?xml version="1.0" encoding="utf-8"?>
<c:userShapes xmlns:c="http://schemas.openxmlformats.org/drawingml/2006/chart">
  <cdr:relSizeAnchor xmlns:cdr="http://schemas.openxmlformats.org/drawingml/2006/chartDrawing">
    <cdr:from>
      <cdr:x>0.6375</cdr:x>
      <cdr:y>0.22917</cdr:y>
    </cdr:from>
    <cdr:to>
      <cdr:x>0.6375</cdr:x>
      <cdr:y>0.88194</cdr:y>
    </cdr:to>
    <cdr:cxnSp macro="">
      <cdr:nvCxnSpPr>
        <cdr:cNvPr id="3" name="Conector recto 2"/>
        <cdr:cNvCxnSpPr/>
      </cdr:nvCxnSpPr>
      <cdr:spPr>
        <a:xfrm xmlns:a="http://schemas.openxmlformats.org/drawingml/2006/main">
          <a:off x="2914650" y="628650"/>
          <a:ext cx="1" cy="1790700"/>
        </a:xfrm>
        <a:prstGeom xmlns:a="http://schemas.openxmlformats.org/drawingml/2006/main" prst="line">
          <a:avLst/>
        </a:prstGeom>
        <a:ln xmlns:a="http://schemas.openxmlformats.org/drawingml/2006/main" w="28575">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3.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466725</xdr:colOff>
      <xdr:row>10</xdr:row>
      <xdr:rowOff>133350</xdr:rowOff>
    </xdr:from>
    <xdr:to>
      <xdr:col>6</xdr:col>
      <xdr:colOff>685800</xdr:colOff>
      <xdr:row>10</xdr:row>
      <xdr:rowOff>133350</xdr:rowOff>
    </xdr:to>
    <xdr:cxnSp macro="">
      <xdr:nvCxnSpPr>
        <xdr:cNvPr id="4" name="Conector recto 3"/>
        <xdr:cNvCxnSpPr/>
      </xdr:nvCxnSpPr>
      <xdr:spPr>
        <a:xfrm>
          <a:off x="1228725" y="2038350"/>
          <a:ext cx="40290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123825</xdr:colOff>
      <xdr:row>25</xdr:row>
      <xdr:rowOff>57151</xdr:rowOff>
    </xdr:from>
    <xdr:to>
      <xdr:col>6</xdr:col>
      <xdr:colOff>504825</xdr:colOff>
      <xdr:row>25</xdr:row>
      <xdr:rowOff>66675</xdr:rowOff>
    </xdr:to>
    <xdr:cxnSp macro="">
      <xdr:nvCxnSpPr>
        <xdr:cNvPr id="6" name="Conector recto 5"/>
        <xdr:cNvCxnSpPr/>
      </xdr:nvCxnSpPr>
      <xdr:spPr>
        <a:xfrm>
          <a:off x="1647825" y="4819651"/>
          <a:ext cx="3429000" cy="9524"/>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495300</xdr:colOff>
      <xdr:row>34</xdr:row>
      <xdr:rowOff>9525</xdr:rowOff>
    </xdr:from>
    <xdr:to>
      <xdr:col>5</xdr:col>
      <xdr:colOff>495300</xdr:colOff>
      <xdr:row>43</xdr:row>
      <xdr:rowOff>161925</xdr:rowOff>
    </xdr:to>
    <xdr:cxnSp macro="">
      <xdr:nvCxnSpPr>
        <xdr:cNvPr id="11" name="Conector recto 10"/>
        <xdr:cNvCxnSpPr/>
      </xdr:nvCxnSpPr>
      <xdr:spPr>
        <a:xfrm>
          <a:off x="4305300" y="6486525"/>
          <a:ext cx="0" cy="186690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46</xdr:row>
      <xdr:rowOff>0</xdr:rowOff>
    </xdr:from>
    <xdr:to>
      <xdr:col>7</xdr:col>
      <xdr:colOff>0</xdr:colOff>
      <xdr:row>60</xdr:row>
      <xdr:rowOff>76200</xdr:rowOff>
    </xdr:to>
    <xdr:graphicFrame macro="">
      <xdr:nvGraphicFramePr>
        <xdr:cNvPr id="12" name="Gráfico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666750</xdr:colOff>
      <xdr:row>48</xdr:row>
      <xdr:rowOff>142875</xdr:rowOff>
    </xdr:from>
    <xdr:to>
      <xdr:col>4</xdr:col>
      <xdr:colOff>666750</xdr:colOff>
      <xdr:row>58</xdr:row>
      <xdr:rowOff>9525</xdr:rowOff>
    </xdr:to>
    <xdr:cxnSp macro="">
      <xdr:nvCxnSpPr>
        <xdr:cNvPr id="14" name="Conector recto 13"/>
        <xdr:cNvCxnSpPr/>
      </xdr:nvCxnSpPr>
      <xdr:spPr>
        <a:xfrm>
          <a:off x="3714750" y="9286875"/>
          <a:ext cx="0" cy="177165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17" name="Gráfico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752475</xdr:colOff>
      <xdr:row>66</xdr:row>
      <xdr:rowOff>123825</xdr:rowOff>
    </xdr:from>
    <xdr:to>
      <xdr:col>6</xdr:col>
      <xdr:colOff>400050</xdr:colOff>
      <xdr:row>66</xdr:row>
      <xdr:rowOff>123825</xdr:rowOff>
    </xdr:to>
    <xdr:cxnSp macro="">
      <xdr:nvCxnSpPr>
        <xdr:cNvPr id="19" name="Conector recto 18"/>
        <xdr:cNvCxnSpPr/>
      </xdr:nvCxnSpPr>
      <xdr:spPr>
        <a:xfrm>
          <a:off x="1514475" y="12696825"/>
          <a:ext cx="34575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20" name="Gráfico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15" name="Gráfico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0</xdr:colOff>
      <xdr:row>2</xdr:row>
      <xdr:rowOff>0</xdr:rowOff>
    </xdr:from>
    <xdr:to>
      <xdr:col>7</xdr:col>
      <xdr:colOff>0</xdr:colOff>
      <xdr:row>16</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657225</xdr:colOff>
      <xdr:row>9</xdr:row>
      <xdr:rowOff>85725</xdr:rowOff>
    </xdr:from>
    <xdr:to>
      <xdr:col>6</xdr:col>
      <xdr:colOff>571500</xdr:colOff>
      <xdr:row>9</xdr:row>
      <xdr:rowOff>85725</xdr:rowOff>
    </xdr:to>
    <xdr:cxnSp macro="">
      <xdr:nvCxnSpPr>
        <xdr:cNvPr id="4" name="Conector recto 3"/>
        <xdr:cNvCxnSpPr/>
      </xdr:nvCxnSpPr>
      <xdr:spPr>
        <a:xfrm>
          <a:off x="1419225" y="1800225"/>
          <a:ext cx="37242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17</xdr:row>
      <xdr:rowOff>0</xdr:rowOff>
    </xdr:from>
    <xdr:to>
      <xdr:col>7</xdr:col>
      <xdr:colOff>0</xdr:colOff>
      <xdr:row>31</xdr:row>
      <xdr:rowOff>76200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32</xdr:row>
      <xdr:rowOff>0</xdr:rowOff>
    </xdr:from>
    <xdr:to>
      <xdr:col>7</xdr:col>
      <xdr:colOff>0</xdr:colOff>
      <xdr:row>46</xdr:row>
      <xdr:rowOff>76200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47</xdr:row>
      <xdr:rowOff>0</xdr:rowOff>
    </xdr:from>
    <xdr:to>
      <xdr:col>7</xdr:col>
      <xdr:colOff>0</xdr:colOff>
      <xdr:row>61</xdr:row>
      <xdr:rowOff>76200</xdr:rowOff>
    </xdr:to>
    <xdr:graphicFrame macro="">
      <xdr:nvGraphicFramePr>
        <xdr:cNvPr id="7" name="Gráfico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238125</xdr:colOff>
      <xdr:row>50</xdr:row>
      <xdr:rowOff>19050</xdr:rowOff>
    </xdr:from>
    <xdr:to>
      <xdr:col>6</xdr:col>
      <xdr:colOff>247650</xdr:colOff>
      <xdr:row>60</xdr:row>
      <xdr:rowOff>28575</xdr:rowOff>
    </xdr:to>
    <xdr:cxnSp macro="">
      <xdr:nvCxnSpPr>
        <xdr:cNvPr id="9" name="Conector recto 8"/>
        <xdr:cNvCxnSpPr/>
      </xdr:nvCxnSpPr>
      <xdr:spPr>
        <a:xfrm>
          <a:off x="4810125" y="9544050"/>
          <a:ext cx="9525" cy="19145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62</xdr:row>
      <xdr:rowOff>0</xdr:rowOff>
    </xdr:from>
    <xdr:to>
      <xdr:col>7</xdr:col>
      <xdr:colOff>0</xdr:colOff>
      <xdr:row>76</xdr:row>
      <xdr:rowOff>76200</xdr:rowOff>
    </xdr:to>
    <xdr:graphicFrame macro="">
      <xdr:nvGraphicFramePr>
        <xdr:cNvPr id="10" name="Gráfico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0</xdr:colOff>
      <xdr:row>77</xdr:row>
      <xdr:rowOff>0</xdr:rowOff>
    </xdr:from>
    <xdr:to>
      <xdr:col>7</xdr:col>
      <xdr:colOff>0</xdr:colOff>
      <xdr:row>91</xdr:row>
      <xdr:rowOff>76200</xdr:rowOff>
    </xdr:to>
    <xdr:graphicFrame macro="">
      <xdr:nvGraphicFramePr>
        <xdr:cNvPr id="11" name="Gráfico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92</xdr:row>
      <xdr:rowOff>0</xdr:rowOff>
    </xdr:from>
    <xdr:to>
      <xdr:col>7</xdr:col>
      <xdr:colOff>0</xdr:colOff>
      <xdr:row>106</xdr:row>
      <xdr:rowOff>76200</xdr:rowOff>
    </xdr:to>
    <xdr:graphicFrame macro="">
      <xdr:nvGraphicFramePr>
        <xdr:cNvPr id="12" name="Gráfico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5.xml><?xml version="1.0" encoding="utf-8"?>
<c:userShapes xmlns:c="http://schemas.openxmlformats.org/drawingml/2006/chart">
  <cdr:relSizeAnchor xmlns:cdr="http://schemas.openxmlformats.org/drawingml/2006/chartDrawing">
    <cdr:from>
      <cdr:x>0.1125</cdr:x>
      <cdr:y>0.50694</cdr:y>
    </cdr:from>
    <cdr:to>
      <cdr:x>0.9875</cdr:x>
      <cdr:y>0.51042</cdr:y>
    </cdr:to>
    <cdr:cxnSp macro="">
      <cdr:nvCxnSpPr>
        <cdr:cNvPr id="3" name="Conector recto 2"/>
        <cdr:cNvCxnSpPr/>
      </cdr:nvCxnSpPr>
      <cdr:spPr>
        <a:xfrm xmlns:a="http://schemas.openxmlformats.org/drawingml/2006/main" flipV="1">
          <a:off x="514350" y="1390650"/>
          <a:ext cx="4000500" cy="9525"/>
        </a:xfrm>
        <a:prstGeom xmlns:a="http://schemas.openxmlformats.org/drawingml/2006/main" prst="line">
          <a:avLst/>
        </a:prstGeom>
        <a:ln xmlns:a="http://schemas.openxmlformats.org/drawingml/2006/main" w="28575">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6.xml><?xml version="1.0" encoding="utf-8"?>
<c:userShapes xmlns:c="http://schemas.openxmlformats.org/drawingml/2006/chart">
  <cdr:relSizeAnchor xmlns:cdr="http://schemas.openxmlformats.org/drawingml/2006/chartDrawing">
    <cdr:from>
      <cdr:x>0.6875</cdr:x>
      <cdr:y>0.27083</cdr:y>
    </cdr:from>
    <cdr:to>
      <cdr:x>0.68958</cdr:x>
      <cdr:y>0.86806</cdr:y>
    </cdr:to>
    <cdr:cxnSp macro="">
      <cdr:nvCxnSpPr>
        <cdr:cNvPr id="3" name="Conector recto 2"/>
        <cdr:cNvCxnSpPr/>
      </cdr:nvCxnSpPr>
      <cdr:spPr>
        <a:xfrm xmlns:a="http://schemas.openxmlformats.org/drawingml/2006/main">
          <a:off x="3143250" y="742950"/>
          <a:ext cx="9525" cy="1638300"/>
        </a:xfrm>
        <a:prstGeom xmlns:a="http://schemas.openxmlformats.org/drawingml/2006/main" prst="line">
          <a:avLst/>
        </a:prstGeom>
        <a:ln xmlns:a="http://schemas.openxmlformats.org/drawingml/2006/main" w="28575">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7.xml><?xml version="1.0" encoding="utf-8"?>
<c:userShapes xmlns:c="http://schemas.openxmlformats.org/drawingml/2006/chart">
  <cdr:relSizeAnchor xmlns:cdr="http://schemas.openxmlformats.org/drawingml/2006/chartDrawing">
    <cdr:from>
      <cdr:x>0.14792</cdr:x>
      <cdr:y>0.39236</cdr:y>
    </cdr:from>
    <cdr:to>
      <cdr:x>0.98333</cdr:x>
      <cdr:y>0.39583</cdr:y>
    </cdr:to>
    <cdr:cxnSp macro="">
      <cdr:nvCxnSpPr>
        <cdr:cNvPr id="3" name="Conector recto 2"/>
        <cdr:cNvCxnSpPr/>
      </cdr:nvCxnSpPr>
      <cdr:spPr>
        <a:xfrm xmlns:a="http://schemas.openxmlformats.org/drawingml/2006/main" flipV="1">
          <a:off x="676275" y="1076325"/>
          <a:ext cx="3819525" cy="9525"/>
        </a:xfrm>
        <a:prstGeom xmlns:a="http://schemas.openxmlformats.org/drawingml/2006/main" prst="line">
          <a:avLst/>
        </a:prstGeom>
        <a:ln xmlns:a="http://schemas.openxmlformats.org/drawingml/2006/main" w="28575">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8.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123825</xdr:colOff>
      <xdr:row>12</xdr:row>
      <xdr:rowOff>171450</xdr:rowOff>
    </xdr:from>
    <xdr:to>
      <xdr:col>6</xdr:col>
      <xdr:colOff>581025</xdr:colOff>
      <xdr:row>12</xdr:row>
      <xdr:rowOff>171450</xdr:rowOff>
    </xdr:to>
    <xdr:cxnSp macro="">
      <xdr:nvCxnSpPr>
        <xdr:cNvPr id="4" name="Conector recto 3"/>
        <xdr:cNvCxnSpPr/>
      </xdr:nvCxnSpPr>
      <xdr:spPr>
        <a:xfrm>
          <a:off x="1647825" y="2457450"/>
          <a:ext cx="3505200"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47625</xdr:colOff>
      <xdr:row>26</xdr:row>
      <xdr:rowOff>19050</xdr:rowOff>
    </xdr:from>
    <xdr:to>
      <xdr:col>6</xdr:col>
      <xdr:colOff>76200</xdr:colOff>
      <xdr:row>26</xdr:row>
      <xdr:rowOff>19050</xdr:rowOff>
    </xdr:to>
    <xdr:cxnSp macro="">
      <xdr:nvCxnSpPr>
        <xdr:cNvPr id="8" name="Conector recto 7"/>
        <xdr:cNvCxnSpPr/>
      </xdr:nvCxnSpPr>
      <xdr:spPr>
        <a:xfrm>
          <a:off x="1571625" y="4972050"/>
          <a:ext cx="3076575"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571500</xdr:colOff>
      <xdr:row>34</xdr:row>
      <xdr:rowOff>76200</xdr:rowOff>
    </xdr:from>
    <xdr:to>
      <xdr:col>4</xdr:col>
      <xdr:colOff>571500</xdr:colOff>
      <xdr:row>43</xdr:row>
      <xdr:rowOff>123825</xdr:rowOff>
    </xdr:to>
    <xdr:cxnSp macro="">
      <xdr:nvCxnSpPr>
        <xdr:cNvPr id="11" name="Conector recto 10"/>
        <xdr:cNvCxnSpPr/>
      </xdr:nvCxnSpPr>
      <xdr:spPr>
        <a:xfrm>
          <a:off x="3619500" y="6553200"/>
          <a:ext cx="0" cy="17621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45</xdr:row>
      <xdr:rowOff>190499</xdr:rowOff>
    </xdr:from>
    <xdr:to>
      <xdr:col>7</xdr:col>
      <xdr:colOff>95250</xdr:colOff>
      <xdr:row>60</xdr:row>
      <xdr:rowOff>85724</xdr:rowOff>
    </xdr:to>
    <xdr:graphicFrame macro="">
      <xdr:nvGraphicFramePr>
        <xdr:cNvPr id="13" name="Gráfico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657225</xdr:colOff>
      <xdr:row>50</xdr:row>
      <xdr:rowOff>47625</xdr:rowOff>
    </xdr:from>
    <xdr:to>
      <xdr:col>5</xdr:col>
      <xdr:colOff>657225</xdr:colOff>
      <xdr:row>58</xdr:row>
      <xdr:rowOff>9525</xdr:rowOff>
    </xdr:to>
    <xdr:cxnSp macro="">
      <xdr:nvCxnSpPr>
        <xdr:cNvPr id="15" name="Conector recto 14"/>
        <xdr:cNvCxnSpPr/>
      </xdr:nvCxnSpPr>
      <xdr:spPr>
        <a:xfrm>
          <a:off x="4467225" y="9572625"/>
          <a:ext cx="0" cy="148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18" name="Gráfico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276225</xdr:colOff>
      <xdr:row>69</xdr:row>
      <xdr:rowOff>76200</xdr:rowOff>
    </xdr:from>
    <xdr:to>
      <xdr:col>6</xdr:col>
      <xdr:colOff>533400</xdr:colOff>
      <xdr:row>69</xdr:row>
      <xdr:rowOff>85725</xdr:rowOff>
    </xdr:to>
    <xdr:cxnSp macro="">
      <xdr:nvCxnSpPr>
        <xdr:cNvPr id="20" name="Conector recto 19"/>
        <xdr:cNvCxnSpPr/>
      </xdr:nvCxnSpPr>
      <xdr:spPr>
        <a:xfrm>
          <a:off x="1038225" y="13220700"/>
          <a:ext cx="4067175" cy="95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24" name="Gráfico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25" name="Gráfico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152400</xdr:colOff>
      <xdr:row>9</xdr:row>
      <xdr:rowOff>180975</xdr:rowOff>
    </xdr:from>
    <xdr:to>
      <xdr:col>6</xdr:col>
      <xdr:colOff>676275</xdr:colOff>
      <xdr:row>9</xdr:row>
      <xdr:rowOff>180975</xdr:rowOff>
    </xdr:to>
    <xdr:cxnSp macro="">
      <xdr:nvCxnSpPr>
        <xdr:cNvPr id="4" name="Conector recto 3"/>
        <xdr:cNvCxnSpPr/>
      </xdr:nvCxnSpPr>
      <xdr:spPr>
        <a:xfrm>
          <a:off x="1676400" y="1895475"/>
          <a:ext cx="35718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180975</xdr:colOff>
      <xdr:row>24</xdr:row>
      <xdr:rowOff>38100</xdr:rowOff>
    </xdr:from>
    <xdr:to>
      <xdr:col>6</xdr:col>
      <xdr:colOff>38100</xdr:colOff>
      <xdr:row>24</xdr:row>
      <xdr:rowOff>57150</xdr:rowOff>
    </xdr:to>
    <xdr:cxnSp macro="">
      <xdr:nvCxnSpPr>
        <xdr:cNvPr id="8" name="Conector recto 7"/>
        <xdr:cNvCxnSpPr/>
      </xdr:nvCxnSpPr>
      <xdr:spPr>
        <a:xfrm>
          <a:off x="1704975" y="4610100"/>
          <a:ext cx="2905125" cy="1905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11" name="Gráfico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609600</xdr:colOff>
      <xdr:row>34</xdr:row>
      <xdr:rowOff>9525</xdr:rowOff>
    </xdr:from>
    <xdr:to>
      <xdr:col>5</xdr:col>
      <xdr:colOff>609600</xdr:colOff>
      <xdr:row>42</xdr:row>
      <xdr:rowOff>180975</xdr:rowOff>
    </xdr:to>
    <xdr:cxnSp macro="">
      <xdr:nvCxnSpPr>
        <xdr:cNvPr id="13" name="Conector recto 12"/>
        <xdr:cNvCxnSpPr/>
      </xdr:nvCxnSpPr>
      <xdr:spPr>
        <a:xfrm>
          <a:off x="4419600" y="6486525"/>
          <a:ext cx="0" cy="169545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46</xdr:row>
      <xdr:rowOff>0</xdr:rowOff>
    </xdr:from>
    <xdr:to>
      <xdr:col>7</xdr:col>
      <xdr:colOff>0</xdr:colOff>
      <xdr:row>60</xdr:row>
      <xdr:rowOff>76200</xdr:rowOff>
    </xdr:to>
    <xdr:graphicFrame macro="">
      <xdr:nvGraphicFramePr>
        <xdr:cNvPr id="18" name="Gráfico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428625</xdr:colOff>
      <xdr:row>50</xdr:row>
      <xdr:rowOff>114300</xdr:rowOff>
    </xdr:from>
    <xdr:to>
      <xdr:col>4</xdr:col>
      <xdr:colOff>428625</xdr:colOff>
      <xdr:row>59</xdr:row>
      <xdr:rowOff>95250</xdr:rowOff>
    </xdr:to>
    <xdr:cxnSp macro="">
      <xdr:nvCxnSpPr>
        <xdr:cNvPr id="20" name="Conector recto 19"/>
        <xdr:cNvCxnSpPr/>
      </xdr:nvCxnSpPr>
      <xdr:spPr>
        <a:xfrm>
          <a:off x="3476625" y="9639300"/>
          <a:ext cx="0" cy="169545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21" name="Gráfico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47625</xdr:colOff>
      <xdr:row>66</xdr:row>
      <xdr:rowOff>152400</xdr:rowOff>
    </xdr:from>
    <xdr:to>
      <xdr:col>6</xdr:col>
      <xdr:colOff>285750</xdr:colOff>
      <xdr:row>66</xdr:row>
      <xdr:rowOff>161925</xdr:rowOff>
    </xdr:to>
    <xdr:cxnSp macro="">
      <xdr:nvCxnSpPr>
        <xdr:cNvPr id="23" name="Conector recto 22"/>
        <xdr:cNvCxnSpPr/>
      </xdr:nvCxnSpPr>
      <xdr:spPr>
        <a:xfrm>
          <a:off x="1571625" y="12725400"/>
          <a:ext cx="3286125" cy="9525"/>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25" name="Gráfico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26" name="Gráfico 2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104775</xdr:colOff>
      <xdr:row>9</xdr:row>
      <xdr:rowOff>152400</xdr:rowOff>
    </xdr:from>
    <xdr:to>
      <xdr:col>6</xdr:col>
      <xdr:colOff>504825</xdr:colOff>
      <xdr:row>9</xdr:row>
      <xdr:rowOff>152400</xdr:rowOff>
    </xdr:to>
    <xdr:cxnSp macro="">
      <xdr:nvCxnSpPr>
        <xdr:cNvPr id="4" name="Conector recto 3"/>
        <xdr:cNvCxnSpPr/>
      </xdr:nvCxnSpPr>
      <xdr:spPr>
        <a:xfrm>
          <a:off x="1628775" y="1866900"/>
          <a:ext cx="3448050"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180975</xdr:colOff>
      <xdr:row>26</xdr:row>
      <xdr:rowOff>19050</xdr:rowOff>
    </xdr:from>
    <xdr:to>
      <xdr:col>6</xdr:col>
      <xdr:colOff>590550</xdr:colOff>
      <xdr:row>26</xdr:row>
      <xdr:rowOff>19050</xdr:rowOff>
    </xdr:to>
    <xdr:cxnSp macro="">
      <xdr:nvCxnSpPr>
        <xdr:cNvPr id="7" name="Conector recto 6"/>
        <xdr:cNvCxnSpPr/>
      </xdr:nvCxnSpPr>
      <xdr:spPr>
        <a:xfrm>
          <a:off x="1704975" y="4972050"/>
          <a:ext cx="34575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32</xdr:row>
      <xdr:rowOff>0</xdr:rowOff>
    </xdr:from>
    <xdr:to>
      <xdr:col>7</xdr:col>
      <xdr:colOff>0</xdr:colOff>
      <xdr:row>46</xdr:row>
      <xdr:rowOff>76200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35</xdr:row>
      <xdr:rowOff>47625</xdr:rowOff>
    </xdr:from>
    <xdr:to>
      <xdr:col>6</xdr:col>
      <xdr:colOff>38100</xdr:colOff>
      <xdr:row>44</xdr:row>
      <xdr:rowOff>19050</xdr:rowOff>
    </xdr:to>
    <xdr:cxnSp macro="">
      <xdr:nvCxnSpPr>
        <xdr:cNvPr id="11" name="Conector recto 10"/>
        <xdr:cNvCxnSpPr/>
      </xdr:nvCxnSpPr>
      <xdr:spPr>
        <a:xfrm>
          <a:off x="4610100" y="6715125"/>
          <a:ext cx="0" cy="16859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47</xdr:row>
      <xdr:rowOff>0</xdr:rowOff>
    </xdr:from>
    <xdr:to>
      <xdr:col>7</xdr:col>
      <xdr:colOff>0</xdr:colOff>
      <xdr:row>61</xdr:row>
      <xdr:rowOff>76200</xdr:rowOff>
    </xdr:to>
    <xdr:graphicFrame macro="">
      <xdr:nvGraphicFramePr>
        <xdr:cNvPr id="12" name="Gráfico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28575</xdr:colOff>
      <xdr:row>50</xdr:row>
      <xdr:rowOff>95250</xdr:rowOff>
    </xdr:from>
    <xdr:to>
      <xdr:col>5</xdr:col>
      <xdr:colOff>38100</xdr:colOff>
      <xdr:row>59</xdr:row>
      <xdr:rowOff>38100</xdr:rowOff>
    </xdr:to>
    <xdr:cxnSp macro="">
      <xdr:nvCxnSpPr>
        <xdr:cNvPr id="14" name="Conector recto 13"/>
        <xdr:cNvCxnSpPr/>
      </xdr:nvCxnSpPr>
      <xdr:spPr>
        <a:xfrm>
          <a:off x="3838575" y="9620250"/>
          <a:ext cx="9525" cy="165735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62</xdr:row>
      <xdr:rowOff>0</xdr:rowOff>
    </xdr:from>
    <xdr:to>
      <xdr:col>7</xdr:col>
      <xdr:colOff>0</xdr:colOff>
      <xdr:row>76</xdr:row>
      <xdr:rowOff>76200</xdr:rowOff>
    </xdr:to>
    <xdr:graphicFrame macro="">
      <xdr:nvGraphicFramePr>
        <xdr:cNvPr id="15" name="Gráfico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114300</xdr:colOff>
      <xdr:row>70</xdr:row>
      <xdr:rowOff>19050</xdr:rowOff>
    </xdr:from>
    <xdr:to>
      <xdr:col>6</xdr:col>
      <xdr:colOff>257175</xdr:colOff>
      <xdr:row>70</xdr:row>
      <xdr:rowOff>19050</xdr:rowOff>
    </xdr:to>
    <xdr:cxnSp macro="">
      <xdr:nvCxnSpPr>
        <xdr:cNvPr id="17" name="Conector recto 16"/>
        <xdr:cNvCxnSpPr/>
      </xdr:nvCxnSpPr>
      <xdr:spPr>
        <a:xfrm>
          <a:off x="1638300" y="13354050"/>
          <a:ext cx="31908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77</xdr:row>
      <xdr:rowOff>0</xdr:rowOff>
    </xdr:from>
    <xdr:to>
      <xdr:col>7</xdr:col>
      <xdr:colOff>0</xdr:colOff>
      <xdr:row>91</xdr:row>
      <xdr:rowOff>76200</xdr:rowOff>
    </xdr:to>
    <xdr:graphicFrame macro="">
      <xdr:nvGraphicFramePr>
        <xdr:cNvPr id="18" name="Gráfico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92</xdr:row>
      <xdr:rowOff>0</xdr:rowOff>
    </xdr:from>
    <xdr:to>
      <xdr:col>7</xdr:col>
      <xdr:colOff>0</xdr:colOff>
      <xdr:row>106</xdr:row>
      <xdr:rowOff>76200</xdr:rowOff>
    </xdr:to>
    <xdr:graphicFrame macro="">
      <xdr:nvGraphicFramePr>
        <xdr:cNvPr id="19" name="Gráfico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219075</xdr:colOff>
      <xdr:row>9</xdr:row>
      <xdr:rowOff>76200</xdr:rowOff>
    </xdr:from>
    <xdr:to>
      <xdr:col>6</xdr:col>
      <xdr:colOff>542925</xdr:colOff>
      <xdr:row>9</xdr:row>
      <xdr:rowOff>76200</xdr:rowOff>
    </xdr:to>
    <xdr:cxnSp macro="">
      <xdr:nvCxnSpPr>
        <xdr:cNvPr id="4" name="Conector recto 3"/>
        <xdr:cNvCxnSpPr/>
      </xdr:nvCxnSpPr>
      <xdr:spPr>
        <a:xfrm>
          <a:off x="1743075" y="1790700"/>
          <a:ext cx="33718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16</xdr:row>
      <xdr:rowOff>0</xdr:rowOff>
    </xdr:from>
    <xdr:to>
      <xdr:col>7</xdr:col>
      <xdr:colOff>0</xdr:colOff>
      <xdr:row>30</xdr:row>
      <xdr:rowOff>76200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161925</xdr:colOff>
      <xdr:row>23</xdr:row>
      <xdr:rowOff>161925</xdr:rowOff>
    </xdr:from>
    <xdr:to>
      <xdr:col>6</xdr:col>
      <xdr:colOff>190500</xdr:colOff>
      <xdr:row>23</xdr:row>
      <xdr:rowOff>161925</xdr:rowOff>
    </xdr:to>
    <xdr:cxnSp macro="">
      <xdr:nvCxnSpPr>
        <xdr:cNvPr id="8" name="Conector recto 7"/>
        <xdr:cNvCxnSpPr/>
      </xdr:nvCxnSpPr>
      <xdr:spPr>
        <a:xfrm>
          <a:off x="1685925" y="4543425"/>
          <a:ext cx="30765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504825</xdr:colOff>
      <xdr:row>33</xdr:row>
      <xdr:rowOff>28575</xdr:rowOff>
    </xdr:from>
    <xdr:to>
      <xdr:col>4</xdr:col>
      <xdr:colOff>504825</xdr:colOff>
      <xdr:row>42</xdr:row>
      <xdr:rowOff>19050</xdr:rowOff>
    </xdr:to>
    <xdr:cxnSp macro="">
      <xdr:nvCxnSpPr>
        <xdr:cNvPr id="11" name="Conector recto 10"/>
        <xdr:cNvCxnSpPr/>
      </xdr:nvCxnSpPr>
      <xdr:spPr>
        <a:xfrm>
          <a:off x="3552825" y="6315075"/>
          <a:ext cx="0" cy="170497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46</xdr:row>
      <xdr:rowOff>0</xdr:rowOff>
    </xdr:from>
    <xdr:to>
      <xdr:col>7</xdr:col>
      <xdr:colOff>0</xdr:colOff>
      <xdr:row>60</xdr:row>
      <xdr:rowOff>76200</xdr:rowOff>
    </xdr:to>
    <xdr:graphicFrame macro="">
      <xdr:nvGraphicFramePr>
        <xdr:cNvPr id="14" name="Gráfico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733425</xdr:colOff>
      <xdr:row>49</xdr:row>
      <xdr:rowOff>76200</xdr:rowOff>
    </xdr:from>
    <xdr:to>
      <xdr:col>4</xdr:col>
      <xdr:colOff>733425</xdr:colOff>
      <xdr:row>57</xdr:row>
      <xdr:rowOff>152400</xdr:rowOff>
    </xdr:to>
    <xdr:cxnSp macro="">
      <xdr:nvCxnSpPr>
        <xdr:cNvPr id="17" name="Conector recto 16"/>
        <xdr:cNvCxnSpPr/>
      </xdr:nvCxnSpPr>
      <xdr:spPr>
        <a:xfrm>
          <a:off x="3781425" y="9410700"/>
          <a:ext cx="0" cy="160020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18" name="Gráfico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19050</xdr:colOff>
      <xdr:row>65</xdr:row>
      <xdr:rowOff>85726</xdr:rowOff>
    </xdr:from>
    <xdr:to>
      <xdr:col>6</xdr:col>
      <xdr:colOff>161925</xdr:colOff>
      <xdr:row>65</xdr:row>
      <xdr:rowOff>95250</xdr:rowOff>
    </xdr:to>
    <xdr:cxnSp macro="">
      <xdr:nvCxnSpPr>
        <xdr:cNvPr id="20" name="Conector recto 19"/>
        <xdr:cNvCxnSpPr/>
      </xdr:nvCxnSpPr>
      <xdr:spPr>
        <a:xfrm>
          <a:off x="1543050" y="12468226"/>
          <a:ext cx="3190875" cy="9524"/>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22" name="Gráfico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23" name="Gráfico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0</xdr:colOff>
      <xdr:row>1</xdr:row>
      <xdr:rowOff>0</xdr:rowOff>
    </xdr:from>
    <xdr:to>
      <xdr:col>7</xdr:col>
      <xdr:colOff>0</xdr:colOff>
      <xdr:row>15</xdr:row>
      <xdr:rowOff>76200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16</xdr:row>
      <xdr:rowOff>0</xdr:rowOff>
    </xdr:from>
    <xdr:to>
      <xdr:col>7</xdr:col>
      <xdr:colOff>0</xdr:colOff>
      <xdr:row>30</xdr:row>
      <xdr:rowOff>76200</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95250</xdr:colOff>
      <xdr:row>7</xdr:row>
      <xdr:rowOff>76200</xdr:rowOff>
    </xdr:from>
    <xdr:to>
      <xdr:col>6</xdr:col>
      <xdr:colOff>571500</xdr:colOff>
      <xdr:row>7</xdr:row>
      <xdr:rowOff>76200</xdr:rowOff>
    </xdr:to>
    <xdr:cxnSp macro="">
      <xdr:nvCxnSpPr>
        <xdr:cNvPr id="5" name="Conector recto 4"/>
        <xdr:cNvCxnSpPr/>
      </xdr:nvCxnSpPr>
      <xdr:spPr>
        <a:xfrm>
          <a:off x="1619250" y="1409700"/>
          <a:ext cx="3524250"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31</xdr:row>
      <xdr:rowOff>0</xdr:rowOff>
    </xdr:from>
    <xdr:to>
      <xdr:col>7</xdr:col>
      <xdr:colOff>0</xdr:colOff>
      <xdr:row>45</xdr:row>
      <xdr:rowOff>76200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46</xdr:row>
      <xdr:rowOff>0</xdr:rowOff>
    </xdr:from>
    <xdr:to>
      <xdr:col>7</xdr:col>
      <xdr:colOff>0</xdr:colOff>
      <xdr:row>60</xdr:row>
      <xdr:rowOff>76200</xdr:rowOff>
    </xdr:to>
    <xdr:graphicFrame macro="">
      <xdr:nvGraphicFramePr>
        <xdr:cNvPr id="7" name="Gráfico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695325</xdr:colOff>
      <xdr:row>49</xdr:row>
      <xdr:rowOff>38100</xdr:rowOff>
    </xdr:from>
    <xdr:to>
      <xdr:col>4</xdr:col>
      <xdr:colOff>695325</xdr:colOff>
      <xdr:row>57</xdr:row>
      <xdr:rowOff>133350</xdr:rowOff>
    </xdr:to>
    <xdr:cxnSp macro="">
      <xdr:nvCxnSpPr>
        <xdr:cNvPr id="9" name="Conector recto 8"/>
        <xdr:cNvCxnSpPr/>
      </xdr:nvCxnSpPr>
      <xdr:spPr>
        <a:xfrm>
          <a:off x="3743325" y="9372600"/>
          <a:ext cx="0" cy="161925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61</xdr:row>
      <xdr:rowOff>0</xdr:rowOff>
    </xdr:from>
    <xdr:to>
      <xdr:col>7</xdr:col>
      <xdr:colOff>0</xdr:colOff>
      <xdr:row>75</xdr:row>
      <xdr:rowOff>76200</xdr:rowOff>
    </xdr:to>
    <xdr:graphicFrame macro="">
      <xdr:nvGraphicFramePr>
        <xdr:cNvPr id="13" name="Gráfico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161925</xdr:colOff>
      <xdr:row>65</xdr:row>
      <xdr:rowOff>76200</xdr:rowOff>
    </xdr:from>
    <xdr:to>
      <xdr:col>6</xdr:col>
      <xdr:colOff>609600</xdr:colOff>
      <xdr:row>65</xdr:row>
      <xdr:rowOff>76200</xdr:rowOff>
    </xdr:to>
    <xdr:cxnSp macro="">
      <xdr:nvCxnSpPr>
        <xdr:cNvPr id="15" name="Conector recto 14"/>
        <xdr:cNvCxnSpPr/>
      </xdr:nvCxnSpPr>
      <xdr:spPr>
        <a:xfrm>
          <a:off x="1685925" y="12458700"/>
          <a:ext cx="3495675"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0</xdr:rowOff>
    </xdr:from>
    <xdr:to>
      <xdr:col>7</xdr:col>
      <xdr:colOff>0</xdr:colOff>
      <xdr:row>90</xdr:row>
      <xdr:rowOff>76200</xdr:rowOff>
    </xdr:to>
    <xdr:graphicFrame macro="">
      <xdr:nvGraphicFramePr>
        <xdr:cNvPr id="16" name="Gráfico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91</xdr:row>
      <xdr:rowOff>0</xdr:rowOff>
    </xdr:from>
    <xdr:to>
      <xdr:col>7</xdr:col>
      <xdr:colOff>0</xdr:colOff>
      <xdr:row>105</xdr:row>
      <xdr:rowOff>76200</xdr:rowOff>
    </xdr:to>
    <xdr:graphicFrame macro="">
      <xdr:nvGraphicFramePr>
        <xdr:cNvPr id="17" name="Gráfico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3.xml><?xml version="1.0" encoding="utf-8"?>
<c:userShapes xmlns:c="http://schemas.openxmlformats.org/drawingml/2006/chart">
  <cdr:relSizeAnchor xmlns:cdr="http://schemas.openxmlformats.org/drawingml/2006/chartDrawing">
    <cdr:from>
      <cdr:x>0.19375</cdr:x>
      <cdr:y>0.54861</cdr:y>
    </cdr:from>
    <cdr:to>
      <cdr:x>0.97917</cdr:x>
      <cdr:y>0.54861</cdr:y>
    </cdr:to>
    <cdr:cxnSp macro="">
      <cdr:nvCxnSpPr>
        <cdr:cNvPr id="3" name="Conector recto 2"/>
        <cdr:cNvCxnSpPr/>
      </cdr:nvCxnSpPr>
      <cdr:spPr>
        <a:xfrm xmlns:a="http://schemas.openxmlformats.org/drawingml/2006/main">
          <a:off x="885825" y="1504950"/>
          <a:ext cx="3590925" cy="0"/>
        </a:xfrm>
        <a:prstGeom xmlns:a="http://schemas.openxmlformats.org/drawingml/2006/main" prst="line">
          <a:avLst/>
        </a:prstGeom>
        <a:ln xmlns:a="http://schemas.openxmlformats.org/drawingml/2006/main" w="19050">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24.xml><?xml version="1.0" encoding="utf-8"?>
<c:userShapes xmlns:c="http://schemas.openxmlformats.org/drawingml/2006/chart">
  <cdr:relSizeAnchor xmlns:cdr="http://schemas.openxmlformats.org/drawingml/2006/chartDrawing">
    <cdr:from>
      <cdr:x>0.8625</cdr:x>
      <cdr:y>0.14236</cdr:y>
    </cdr:from>
    <cdr:to>
      <cdr:x>0.8625</cdr:x>
      <cdr:y>0.94444</cdr:y>
    </cdr:to>
    <cdr:cxnSp macro="">
      <cdr:nvCxnSpPr>
        <cdr:cNvPr id="3" name="Conector recto 2"/>
        <cdr:cNvCxnSpPr/>
      </cdr:nvCxnSpPr>
      <cdr:spPr>
        <a:xfrm xmlns:a="http://schemas.openxmlformats.org/drawingml/2006/main">
          <a:off x="3943350" y="390525"/>
          <a:ext cx="0" cy="2200275"/>
        </a:xfrm>
        <a:prstGeom xmlns:a="http://schemas.openxmlformats.org/drawingml/2006/main" prst="line">
          <a:avLst/>
        </a:prstGeom>
        <a:ln xmlns:a="http://schemas.openxmlformats.org/drawingml/2006/main" w="28575">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2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P56"/>
  <sheetViews>
    <sheetView tabSelected="1" topLeftCell="A5" zoomScale="70" zoomScaleNormal="70" workbookViewId="0">
      <pane xSplit="1" topLeftCell="BT1" activePane="topRight" state="frozen"/>
      <selection pane="topRight" activeCell="BM28" sqref="BM28"/>
    </sheetView>
  </sheetViews>
  <sheetFormatPr baseColWidth="10" defaultRowHeight="15" x14ac:dyDescent="0.25"/>
  <cols>
    <col min="1" max="1" width="19" style="11" customWidth="1"/>
    <col min="2" max="2" width="18.5703125" style="11" customWidth="1"/>
    <col min="3" max="3" width="14.28515625" style="11" customWidth="1"/>
    <col min="4" max="4" width="11.42578125" style="11" customWidth="1"/>
    <col min="5" max="5" width="13.28515625" style="11" customWidth="1"/>
    <col min="6" max="6" width="16.28515625" style="11" customWidth="1"/>
    <col min="7" max="7" width="12.85546875" style="11" customWidth="1"/>
    <col min="8" max="8" width="15.140625" style="11" customWidth="1"/>
    <col min="9" max="9" width="11.42578125" style="79" customWidth="1"/>
    <col min="10" max="10" width="14.85546875" style="79" customWidth="1"/>
    <col min="11" max="11" width="12.7109375" style="79" customWidth="1"/>
    <col min="12" max="12" width="11.42578125" style="79" customWidth="1"/>
    <col min="13" max="13" width="16" style="79" customWidth="1"/>
    <col min="14" max="14" width="14.28515625" style="79" customWidth="1"/>
    <col min="15" max="15" width="14.85546875" style="79" customWidth="1"/>
    <col min="16" max="16" width="11.42578125" style="79"/>
    <col min="17" max="17" width="14.42578125" style="79" customWidth="1"/>
    <col min="18" max="18" width="15" style="79" customWidth="1"/>
    <col min="19" max="19" width="13.42578125" style="79" customWidth="1"/>
    <col min="20" max="20" width="13.7109375" style="79" customWidth="1"/>
    <col min="21" max="21" width="16.140625" style="79" customWidth="1"/>
    <col min="22" max="22" width="15.85546875" style="79" customWidth="1"/>
    <col min="23" max="23" width="13.5703125" style="79" customWidth="1"/>
    <col min="24" max="24" width="14.7109375" style="79" customWidth="1"/>
    <col min="25" max="25" width="14.28515625" style="79" customWidth="1"/>
    <col min="26" max="27" width="12.5703125" style="79" customWidth="1"/>
    <col min="28" max="29" width="11.42578125" style="79"/>
    <col min="30" max="30" width="13.7109375" style="79" customWidth="1"/>
    <col min="31" max="31" width="15.140625" style="79" customWidth="1"/>
    <col min="32" max="32" width="14.28515625" style="79" customWidth="1"/>
    <col min="33" max="36" width="11.42578125" style="79"/>
    <col min="37" max="37" width="16.7109375" style="79" customWidth="1"/>
    <col min="38" max="40" width="11.42578125" style="79"/>
    <col min="41" max="41" width="20.28515625" style="79" customWidth="1"/>
    <col min="42" max="43" width="11.42578125" style="11"/>
    <col min="44" max="44" width="15.7109375" style="11" customWidth="1"/>
    <col min="45" max="49" width="11.42578125" style="11"/>
    <col min="50" max="50" width="12.85546875" style="11" customWidth="1"/>
    <col min="51" max="51" width="13.28515625" style="11" customWidth="1"/>
    <col min="52" max="52" width="14.28515625" style="11" customWidth="1"/>
    <col min="53" max="60" width="11.42578125" style="11"/>
    <col min="61" max="61" width="14" style="11" customWidth="1"/>
    <col min="62" max="63" width="13.7109375" style="11" customWidth="1"/>
    <col min="64" max="64" width="14.7109375" style="11" customWidth="1"/>
    <col min="65" max="69" width="11.42578125" style="11"/>
    <col min="70" max="70" width="13" style="11" customWidth="1"/>
    <col min="71" max="76" width="11.42578125" style="11"/>
    <col min="77" max="77" width="12.85546875" style="11" customWidth="1"/>
    <col min="78" max="78" width="13.140625" style="11" customWidth="1"/>
    <col min="79" max="79" width="12.85546875" style="11" customWidth="1"/>
    <col min="80" max="83" width="13.5703125" style="11" customWidth="1"/>
    <col min="84" max="84" width="13.42578125" style="11" customWidth="1"/>
    <col min="85" max="85" width="11.42578125" style="11"/>
    <col min="86" max="86" width="12.140625" style="11" customWidth="1"/>
    <col min="87" max="87" width="12.5703125" style="11" customWidth="1"/>
    <col min="88" max="88" width="14.28515625" style="11" customWidth="1"/>
    <col min="89" max="89" width="13.42578125" style="11" customWidth="1"/>
    <col min="90" max="92" width="11.42578125" style="11"/>
    <col min="93" max="93" width="14.28515625" style="11" customWidth="1"/>
    <col min="94" max="94" width="13.85546875" style="11" customWidth="1"/>
    <col min="95" max="16384" width="11.42578125" style="11"/>
  </cols>
  <sheetData>
    <row r="1" spans="1:94" s="1" customFormat="1" ht="30.75" customHeight="1" thickBot="1" x14ac:dyDescent="0.3">
      <c r="A1" s="376" t="s">
        <v>0</v>
      </c>
      <c r="B1" s="408" t="s">
        <v>100</v>
      </c>
      <c r="C1" s="409"/>
      <c r="D1" s="409"/>
      <c r="E1" s="409"/>
      <c r="F1" s="409"/>
      <c r="G1" s="409"/>
      <c r="H1" s="410"/>
      <c r="I1" s="414" t="s">
        <v>101</v>
      </c>
      <c r="J1" s="415"/>
      <c r="K1" s="415"/>
      <c r="L1" s="415"/>
      <c r="M1" s="415"/>
      <c r="N1" s="415"/>
      <c r="O1" s="416"/>
      <c r="P1" s="414"/>
      <c r="Q1" s="415"/>
      <c r="R1" s="415"/>
      <c r="S1" s="414"/>
      <c r="T1" s="415"/>
      <c r="U1" s="415"/>
      <c r="V1" s="414" t="s">
        <v>95</v>
      </c>
      <c r="W1" s="415"/>
      <c r="X1" s="415"/>
      <c r="Y1" s="415"/>
      <c r="Z1" s="415"/>
      <c r="AA1" s="415"/>
      <c r="AB1" s="415"/>
      <c r="AC1" s="415"/>
      <c r="AD1" s="415"/>
      <c r="AE1" s="415"/>
      <c r="AF1" s="415"/>
      <c r="AG1" s="416"/>
      <c r="AH1" s="467" t="s">
        <v>69</v>
      </c>
      <c r="AI1" s="468"/>
      <c r="AJ1" s="468"/>
      <c r="AK1" s="468"/>
      <c r="AL1" s="468"/>
      <c r="AM1" s="468"/>
      <c r="AN1" s="468"/>
      <c r="AO1" s="469"/>
      <c r="AP1" s="585" t="s">
        <v>72</v>
      </c>
      <c r="AQ1" s="586"/>
      <c r="AR1" s="586"/>
      <c r="AS1" s="586"/>
      <c r="AT1" s="587"/>
      <c r="AU1" s="585" t="s">
        <v>1</v>
      </c>
      <c r="AV1" s="586"/>
      <c r="AW1" s="587"/>
      <c r="AX1" s="591" t="s">
        <v>77</v>
      </c>
      <c r="AY1" s="592"/>
      <c r="AZ1" s="593"/>
      <c r="BA1" s="585" t="s">
        <v>79</v>
      </c>
      <c r="BB1" s="586"/>
      <c r="BC1" s="587"/>
      <c r="BD1" s="585" t="s">
        <v>80</v>
      </c>
      <c r="BE1" s="586"/>
      <c r="BF1" s="586"/>
      <c r="BG1" s="585" t="s">
        <v>2</v>
      </c>
      <c r="BH1" s="586"/>
      <c r="BI1" s="587"/>
      <c r="BJ1" s="597" t="s">
        <v>3</v>
      </c>
      <c r="BK1" s="598"/>
      <c r="BL1" s="599"/>
      <c r="BM1" s="603" t="s">
        <v>4</v>
      </c>
      <c r="BN1" s="604"/>
      <c r="BO1" s="605"/>
      <c r="BP1" s="609" t="s">
        <v>5</v>
      </c>
      <c r="BQ1" s="610"/>
      <c r="BR1" s="611"/>
      <c r="BS1" s="559" t="s">
        <v>6</v>
      </c>
      <c r="BT1" s="560"/>
      <c r="BU1" s="560"/>
      <c r="BV1" s="560"/>
      <c r="BW1" s="560"/>
      <c r="BX1" s="560"/>
      <c r="BY1" s="560"/>
      <c r="BZ1" s="563" t="s">
        <v>7</v>
      </c>
      <c r="CA1" s="564"/>
      <c r="CB1" s="565"/>
      <c r="CC1" s="569" t="s">
        <v>92</v>
      </c>
      <c r="CD1" s="570"/>
      <c r="CE1" s="571"/>
      <c r="CF1" s="149"/>
    </row>
    <row r="2" spans="1:94" s="1" customFormat="1" ht="62.25" customHeight="1" thickBot="1" x14ac:dyDescent="0.3">
      <c r="A2" s="376"/>
      <c r="B2" s="411" t="s">
        <v>109</v>
      </c>
      <c r="C2" s="412"/>
      <c r="D2" s="412"/>
      <c r="E2" s="412"/>
      <c r="F2" s="412"/>
      <c r="G2" s="412"/>
      <c r="H2" s="413"/>
      <c r="I2" s="417" t="s">
        <v>51</v>
      </c>
      <c r="J2" s="418"/>
      <c r="K2" s="418"/>
      <c r="L2" s="418"/>
      <c r="M2" s="418"/>
      <c r="N2" s="418"/>
      <c r="O2" s="419"/>
      <c r="P2" s="373" t="s">
        <v>52</v>
      </c>
      <c r="Q2" s="374"/>
      <c r="R2" s="374"/>
      <c r="S2" s="442" t="s">
        <v>53</v>
      </c>
      <c r="T2" s="443"/>
      <c r="U2" s="443"/>
      <c r="V2" s="453" t="s">
        <v>62</v>
      </c>
      <c r="W2" s="454"/>
      <c r="X2" s="454"/>
      <c r="Y2" s="454"/>
      <c r="Z2" s="454"/>
      <c r="AA2" s="455"/>
      <c r="AB2" s="450" t="s">
        <v>63</v>
      </c>
      <c r="AC2" s="451"/>
      <c r="AD2" s="451"/>
      <c r="AE2" s="451"/>
      <c r="AF2" s="451"/>
      <c r="AG2" s="452"/>
      <c r="AH2" s="369" t="s">
        <v>65</v>
      </c>
      <c r="AI2" s="370"/>
      <c r="AJ2" s="371"/>
      <c r="AK2" s="372"/>
      <c r="AL2" s="373" t="s">
        <v>66</v>
      </c>
      <c r="AM2" s="374"/>
      <c r="AN2" s="374"/>
      <c r="AO2" s="375"/>
      <c r="AP2" s="588"/>
      <c r="AQ2" s="589"/>
      <c r="AR2" s="589"/>
      <c r="AS2" s="589"/>
      <c r="AT2" s="590"/>
      <c r="AU2" s="588"/>
      <c r="AV2" s="589"/>
      <c r="AW2" s="590"/>
      <c r="AX2" s="594"/>
      <c r="AY2" s="595"/>
      <c r="AZ2" s="596"/>
      <c r="BA2" s="588"/>
      <c r="BB2" s="589"/>
      <c r="BC2" s="590"/>
      <c r="BD2" s="588"/>
      <c r="BE2" s="589"/>
      <c r="BF2" s="589"/>
      <c r="BG2" s="588"/>
      <c r="BH2" s="589"/>
      <c r="BI2" s="590"/>
      <c r="BJ2" s="600"/>
      <c r="BK2" s="601"/>
      <c r="BL2" s="602"/>
      <c r="BM2" s="606"/>
      <c r="BN2" s="607"/>
      <c r="BO2" s="608"/>
      <c r="BP2" s="612"/>
      <c r="BQ2" s="613"/>
      <c r="BR2" s="614"/>
      <c r="BS2" s="561"/>
      <c r="BT2" s="562"/>
      <c r="BU2" s="562"/>
      <c r="BV2" s="562"/>
      <c r="BW2" s="562"/>
      <c r="BX2" s="562"/>
      <c r="BY2" s="562"/>
      <c r="BZ2" s="566"/>
      <c r="CA2" s="567"/>
      <c r="CB2" s="568"/>
      <c r="CC2" s="572"/>
      <c r="CD2" s="573"/>
      <c r="CE2" s="574"/>
      <c r="CF2" s="547" t="s">
        <v>84</v>
      </c>
      <c r="CG2" s="460" t="s">
        <v>86</v>
      </c>
      <c r="CH2" s="552" t="s">
        <v>83</v>
      </c>
      <c r="CI2" s="555" t="s">
        <v>85</v>
      </c>
      <c r="CJ2" s="460" t="s">
        <v>87</v>
      </c>
      <c r="CK2" s="547" t="s">
        <v>88</v>
      </c>
      <c r="CL2" s="363" t="s">
        <v>89</v>
      </c>
      <c r="CM2" s="460" t="s">
        <v>91</v>
      </c>
      <c r="CN2" s="462" t="s">
        <v>105</v>
      </c>
      <c r="CO2" s="464" t="s">
        <v>107</v>
      </c>
      <c r="CP2" s="515" t="s">
        <v>106</v>
      </c>
    </row>
    <row r="3" spans="1:94" s="1" customFormat="1" ht="15" customHeight="1" x14ac:dyDescent="0.25">
      <c r="A3" s="376"/>
      <c r="B3" s="394" t="s">
        <v>54</v>
      </c>
      <c r="C3" s="395" t="s">
        <v>90</v>
      </c>
      <c r="D3" s="395" t="s">
        <v>8</v>
      </c>
      <c r="E3" s="404" t="s">
        <v>9</v>
      </c>
      <c r="F3" s="379" t="s">
        <v>102</v>
      </c>
      <c r="G3" s="379" t="s">
        <v>99</v>
      </c>
      <c r="H3" s="379" t="s">
        <v>98</v>
      </c>
      <c r="I3" s="405" t="s">
        <v>10</v>
      </c>
      <c r="J3" s="378" t="s">
        <v>55</v>
      </c>
      <c r="K3" s="405" t="s">
        <v>8</v>
      </c>
      <c r="L3" s="378" t="s">
        <v>9</v>
      </c>
      <c r="M3" s="379" t="s">
        <v>103</v>
      </c>
      <c r="N3" s="379" t="s">
        <v>99</v>
      </c>
      <c r="O3" s="379" t="s">
        <v>98</v>
      </c>
      <c r="P3" s="382" t="s">
        <v>56</v>
      </c>
      <c r="Q3" s="383" t="s">
        <v>11</v>
      </c>
      <c r="R3" s="448" t="s">
        <v>12</v>
      </c>
      <c r="S3" s="444" t="s">
        <v>57</v>
      </c>
      <c r="T3" s="445" t="s">
        <v>13</v>
      </c>
      <c r="U3" s="446" t="s">
        <v>14</v>
      </c>
      <c r="V3" s="384" t="s">
        <v>58</v>
      </c>
      <c r="W3" s="527" t="s">
        <v>60</v>
      </c>
      <c r="X3" s="385" t="s">
        <v>15</v>
      </c>
      <c r="Y3" s="386" t="s">
        <v>16</v>
      </c>
      <c r="Z3" s="366" t="s">
        <v>96</v>
      </c>
      <c r="AA3" s="366" t="s">
        <v>97</v>
      </c>
      <c r="AB3" s="388" t="s">
        <v>59</v>
      </c>
      <c r="AC3" s="530" t="s">
        <v>61</v>
      </c>
      <c r="AD3" s="391" t="s">
        <v>13</v>
      </c>
      <c r="AE3" s="536" t="s">
        <v>17</v>
      </c>
      <c r="AF3" s="366" t="s">
        <v>96</v>
      </c>
      <c r="AG3" s="366" t="s">
        <v>97</v>
      </c>
      <c r="AH3" s="539" t="s">
        <v>70</v>
      </c>
      <c r="AI3" s="117"/>
      <c r="AJ3" s="391" t="s">
        <v>67</v>
      </c>
      <c r="AK3" s="542" t="s">
        <v>18</v>
      </c>
      <c r="AL3" s="545" t="s">
        <v>71</v>
      </c>
      <c r="AM3" s="533" t="s">
        <v>60</v>
      </c>
      <c r="AN3" s="403" t="s">
        <v>68</v>
      </c>
      <c r="AO3" s="448" t="s">
        <v>19</v>
      </c>
      <c r="AP3" s="476" t="s">
        <v>73</v>
      </c>
      <c r="AQ3" s="423" t="s">
        <v>74</v>
      </c>
      <c r="AR3" s="400" t="s">
        <v>20</v>
      </c>
      <c r="AS3" s="615" t="s">
        <v>99</v>
      </c>
      <c r="AT3" s="366" t="s">
        <v>64</v>
      </c>
      <c r="AU3" s="482" t="s">
        <v>75</v>
      </c>
      <c r="AV3" s="423" t="s">
        <v>74</v>
      </c>
      <c r="AW3" s="400" t="s">
        <v>21</v>
      </c>
      <c r="AX3" s="476" t="s">
        <v>22</v>
      </c>
      <c r="AY3" s="423" t="s">
        <v>76</v>
      </c>
      <c r="AZ3" s="400" t="s">
        <v>23</v>
      </c>
      <c r="BA3" s="479" t="s">
        <v>78</v>
      </c>
      <c r="BB3" s="423" t="s">
        <v>76</v>
      </c>
      <c r="BC3" s="400" t="s">
        <v>21</v>
      </c>
      <c r="BD3" s="420" t="s">
        <v>81</v>
      </c>
      <c r="BE3" s="423" t="s">
        <v>76</v>
      </c>
      <c r="BF3" s="400" t="s">
        <v>21</v>
      </c>
      <c r="BG3" s="441" t="s">
        <v>104</v>
      </c>
      <c r="BH3" s="423" t="s">
        <v>76</v>
      </c>
      <c r="BI3" s="427" t="s">
        <v>21</v>
      </c>
      <c r="BJ3" s="420" t="s">
        <v>82</v>
      </c>
      <c r="BK3" s="423" t="s">
        <v>76</v>
      </c>
      <c r="BL3" s="400" t="s">
        <v>24</v>
      </c>
      <c r="BM3" s="459" t="s">
        <v>25</v>
      </c>
      <c r="BN3" s="426" t="s">
        <v>76</v>
      </c>
      <c r="BO3" s="427" t="s">
        <v>21</v>
      </c>
      <c r="BP3" s="429" t="s">
        <v>26</v>
      </c>
      <c r="BQ3" s="470" t="s">
        <v>49</v>
      </c>
      <c r="BR3" s="432" t="s">
        <v>21</v>
      </c>
      <c r="BS3" s="435" t="s">
        <v>27</v>
      </c>
      <c r="BT3" s="438" t="s">
        <v>28</v>
      </c>
      <c r="BU3" s="473" t="s">
        <v>47</v>
      </c>
      <c r="BV3" s="438" t="s">
        <v>48</v>
      </c>
      <c r="BW3" s="438" t="s">
        <v>29</v>
      </c>
      <c r="BX3" s="456" t="s">
        <v>30</v>
      </c>
      <c r="BY3" s="485" t="s">
        <v>31</v>
      </c>
      <c r="BZ3" s="435" t="s">
        <v>32</v>
      </c>
      <c r="CA3" s="396" t="s">
        <v>50</v>
      </c>
      <c r="CB3" s="398" t="s">
        <v>21</v>
      </c>
      <c r="CC3" s="518" t="s">
        <v>93</v>
      </c>
      <c r="CD3" s="521" t="s">
        <v>94</v>
      </c>
      <c r="CE3" s="524" t="s">
        <v>21</v>
      </c>
      <c r="CF3" s="548"/>
      <c r="CG3" s="550"/>
      <c r="CH3" s="553"/>
      <c r="CI3" s="556"/>
      <c r="CJ3" s="550"/>
      <c r="CK3" s="548"/>
      <c r="CL3" s="364"/>
      <c r="CM3" s="461"/>
      <c r="CN3" s="463"/>
      <c r="CO3" s="465"/>
      <c r="CP3" s="516"/>
    </row>
    <row r="4" spans="1:94" s="1" customFormat="1" x14ac:dyDescent="0.25">
      <c r="A4" s="376"/>
      <c r="B4" s="394"/>
      <c r="C4" s="395"/>
      <c r="D4" s="395"/>
      <c r="E4" s="404"/>
      <c r="F4" s="380"/>
      <c r="G4" s="380"/>
      <c r="H4" s="380"/>
      <c r="I4" s="406"/>
      <c r="J4" s="378"/>
      <c r="K4" s="406"/>
      <c r="L4" s="378"/>
      <c r="M4" s="380"/>
      <c r="N4" s="380"/>
      <c r="O4" s="380"/>
      <c r="P4" s="382"/>
      <c r="Q4" s="383"/>
      <c r="R4" s="449"/>
      <c r="S4" s="444"/>
      <c r="T4" s="445"/>
      <c r="U4" s="447"/>
      <c r="V4" s="384"/>
      <c r="W4" s="528"/>
      <c r="X4" s="385"/>
      <c r="Y4" s="387"/>
      <c r="Z4" s="367"/>
      <c r="AA4" s="367"/>
      <c r="AB4" s="389"/>
      <c r="AC4" s="531"/>
      <c r="AD4" s="392"/>
      <c r="AE4" s="537"/>
      <c r="AF4" s="367"/>
      <c r="AG4" s="367"/>
      <c r="AH4" s="540"/>
      <c r="AI4" s="118"/>
      <c r="AJ4" s="392"/>
      <c r="AK4" s="543"/>
      <c r="AL4" s="546"/>
      <c r="AM4" s="534"/>
      <c r="AN4" s="403"/>
      <c r="AO4" s="449"/>
      <c r="AP4" s="477"/>
      <c r="AQ4" s="424"/>
      <c r="AR4" s="401"/>
      <c r="AS4" s="616"/>
      <c r="AT4" s="367"/>
      <c r="AU4" s="483"/>
      <c r="AV4" s="424"/>
      <c r="AW4" s="401"/>
      <c r="AX4" s="477"/>
      <c r="AY4" s="424"/>
      <c r="AZ4" s="401"/>
      <c r="BA4" s="480"/>
      <c r="BB4" s="424"/>
      <c r="BC4" s="401"/>
      <c r="BD4" s="421"/>
      <c r="BE4" s="424"/>
      <c r="BF4" s="401"/>
      <c r="BG4" s="441"/>
      <c r="BH4" s="424"/>
      <c r="BI4" s="428"/>
      <c r="BJ4" s="421"/>
      <c r="BK4" s="424"/>
      <c r="BL4" s="401"/>
      <c r="BM4" s="459"/>
      <c r="BN4" s="426"/>
      <c r="BO4" s="428"/>
      <c r="BP4" s="430"/>
      <c r="BQ4" s="471"/>
      <c r="BR4" s="433"/>
      <c r="BS4" s="436"/>
      <c r="BT4" s="439"/>
      <c r="BU4" s="474"/>
      <c r="BV4" s="439"/>
      <c r="BW4" s="439"/>
      <c r="BX4" s="457"/>
      <c r="BY4" s="486"/>
      <c r="BZ4" s="436"/>
      <c r="CA4" s="397"/>
      <c r="CB4" s="399"/>
      <c r="CC4" s="519"/>
      <c r="CD4" s="522"/>
      <c r="CE4" s="525"/>
      <c r="CF4" s="548"/>
      <c r="CG4" s="550"/>
      <c r="CH4" s="553"/>
      <c r="CI4" s="556"/>
      <c r="CJ4" s="550"/>
      <c r="CK4" s="548"/>
      <c r="CL4" s="364"/>
      <c r="CM4" s="461"/>
      <c r="CN4" s="463"/>
      <c r="CO4" s="465"/>
      <c r="CP4" s="516"/>
    </row>
    <row r="5" spans="1:94" s="1" customFormat="1" ht="150.75" customHeight="1" thickBot="1" x14ac:dyDescent="0.3">
      <c r="A5" s="377"/>
      <c r="B5" s="394"/>
      <c r="C5" s="395"/>
      <c r="D5" s="395"/>
      <c r="E5" s="404"/>
      <c r="F5" s="380"/>
      <c r="G5" s="381"/>
      <c r="H5" s="381"/>
      <c r="I5" s="407"/>
      <c r="J5" s="378"/>
      <c r="K5" s="407"/>
      <c r="L5" s="378"/>
      <c r="M5" s="380"/>
      <c r="N5" s="381"/>
      <c r="O5" s="381"/>
      <c r="P5" s="382"/>
      <c r="Q5" s="383"/>
      <c r="R5" s="449"/>
      <c r="S5" s="444"/>
      <c r="T5" s="445"/>
      <c r="U5" s="447"/>
      <c r="V5" s="384"/>
      <c r="W5" s="529"/>
      <c r="X5" s="385"/>
      <c r="Y5" s="387"/>
      <c r="Z5" s="368"/>
      <c r="AA5" s="368"/>
      <c r="AB5" s="390"/>
      <c r="AC5" s="532"/>
      <c r="AD5" s="393"/>
      <c r="AE5" s="538"/>
      <c r="AF5" s="368"/>
      <c r="AG5" s="368"/>
      <c r="AH5" s="541"/>
      <c r="AI5" s="119" t="s">
        <v>61</v>
      </c>
      <c r="AJ5" s="393"/>
      <c r="AK5" s="544"/>
      <c r="AL5" s="546"/>
      <c r="AM5" s="535"/>
      <c r="AN5" s="403"/>
      <c r="AO5" s="449"/>
      <c r="AP5" s="478"/>
      <c r="AQ5" s="425"/>
      <c r="AR5" s="402"/>
      <c r="AS5" s="616"/>
      <c r="AT5" s="368"/>
      <c r="AU5" s="484"/>
      <c r="AV5" s="425"/>
      <c r="AW5" s="402"/>
      <c r="AX5" s="478"/>
      <c r="AY5" s="425"/>
      <c r="AZ5" s="402"/>
      <c r="BA5" s="481"/>
      <c r="BB5" s="425"/>
      <c r="BC5" s="402"/>
      <c r="BD5" s="422"/>
      <c r="BE5" s="425"/>
      <c r="BF5" s="402"/>
      <c r="BG5" s="441"/>
      <c r="BH5" s="425"/>
      <c r="BI5" s="428"/>
      <c r="BJ5" s="422"/>
      <c r="BK5" s="425"/>
      <c r="BL5" s="402"/>
      <c r="BM5" s="459"/>
      <c r="BN5" s="426"/>
      <c r="BO5" s="428"/>
      <c r="BP5" s="431"/>
      <c r="BQ5" s="472"/>
      <c r="BR5" s="434"/>
      <c r="BS5" s="437"/>
      <c r="BT5" s="440"/>
      <c r="BU5" s="475"/>
      <c r="BV5" s="440"/>
      <c r="BW5" s="440"/>
      <c r="BX5" s="458"/>
      <c r="BY5" s="486"/>
      <c r="BZ5" s="617"/>
      <c r="CA5" s="397"/>
      <c r="CB5" s="399"/>
      <c r="CC5" s="520"/>
      <c r="CD5" s="523"/>
      <c r="CE5" s="526"/>
      <c r="CF5" s="549"/>
      <c r="CG5" s="551"/>
      <c r="CH5" s="554"/>
      <c r="CI5" s="557"/>
      <c r="CJ5" s="551"/>
      <c r="CK5" s="549"/>
      <c r="CL5" s="365"/>
      <c r="CM5" s="461"/>
      <c r="CN5" s="463"/>
      <c r="CO5" s="466"/>
      <c r="CP5" s="517"/>
    </row>
    <row r="6" spans="1:94" ht="16.5" x14ac:dyDescent="0.3">
      <c r="A6" s="2" t="s">
        <v>33</v>
      </c>
      <c r="B6" s="3">
        <v>234</v>
      </c>
      <c r="C6" s="23">
        <f>D6-E6</f>
        <v>2451</v>
      </c>
      <c r="D6" s="17">
        <v>2746</v>
      </c>
      <c r="E6" s="26">
        <v>295</v>
      </c>
      <c r="F6" s="276">
        <f>(B6*100)/C6</f>
        <v>9.5471236230110161</v>
      </c>
      <c r="G6" s="352">
        <v>7.50915750915751</v>
      </c>
      <c r="H6" s="227">
        <v>15</v>
      </c>
      <c r="I6" s="57">
        <v>142</v>
      </c>
      <c r="J6" s="58">
        <f>K6-L6</f>
        <v>714</v>
      </c>
      <c r="K6" s="59">
        <v>1181</v>
      </c>
      <c r="L6" s="60">
        <v>467</v>
      </c>
      <c r="M6" s="279">
        <f>(I6*100)/J6</f>
        <v>19.88795518207283</v>
      </c>
      <c r="N6" s="356">
        <v>17.011019283746599</v>
      </c>
      <c r="O6" s="227">
        <v>34</v>
      </c>
      <c r="P6" s="83">
        <v>1428</v>
      </c>
      <c r="Q6" s="84">
        <v>2018</v>
      </c>
      <c r="R6" s="36">
        <f>(P6*100)/Q6</f>
        <v>70.763131813676907</v>
      </c>
      <c r="S6" s="85">
        <v>442</v>
      </c>
      <c r="T6" s="86">
        <v>1025</v>
      </c>
      <c r="U6" s="39">
        <f>(S6*100)/T6</f>
        <v>43.121951219512198</v>
      </c>
      <c r="V6" s="101">
        <v>970</v>
      </c>
      <c r="W6" s="102">
        <v>283</v>
      </c>
      <c r="X6" s="84">
        <v>2018</v>
      </c>
      <c r="Y6" s="283">
        <f>((V6+W6)*100)/X6</f>
        <v>62.091179385530225</v>
      </c>
      <c r="Z6" s="248">
        <v>52.9</v>
      </c>
      <c r="AA6" s="39">
        <v>53.174999999999997</v>
      </c>
      <c r="AB6" s="101">
        <v>327</v>
      </c>
      <c r="AC6" s="101">
        <v>69</v>
      </c>
      <c r="AD6" s="84">
        <v>1025</v>
      </c>
      <c r="AE6" s="283">
        <f>((AB6+AC6)*100)/AD6</f>
        <v>38.634146341463413</v>
      </c>
      <c r="AF6" s="39">
        <v>29.3</v>
      </c>
      <c r="AG6" s="243">
        <v>29.3</v>
      </c>
      <c r="AH6" s="120">
        <v>327</v>
      </c>
      <c r="AI6" s="103">
        <v>69</v>
      </c>
      <c r="AJ6" s="113">
        <v>442</v>
      </c>
      <c r="AK6" s="39">
        <f>((AH6+AI6)*100)/AJ6</f>
        <v>89.592760180995469</v>
      </c>
      <c r="AL6" s="102">
        <v>970</v>
      </c>
      <c r="AM6" s="103">
        <v>283</v>
      </c>
      <c r="AN6" s="121">
        <v>1428</v>
      </c>
      <c r="AO6" s="33">
        <f>((AL6+AM6)*100)/AN6</f>
        <v>87.745098039215691</v>
      </c>
      <c r="AP6" s="129">
        <v>143</v>
      </c>
      <c r="AQ6" s="12">
        <v>442</v>
      </c>
      <c r="AR6" s="288">
        <f>(AP6*100)/AQ6</f>
        <v>32.352941176470587</v>
      </c>
      <c r="AS6" s="135">
        <f>AT6/2</f>
        <v>31.6</v>
      </c>
      <c r="AT6" s="266">
        <v>63.2</v>
      </c>
      <c r="AU6" s="138">
        <v>1</v>
      </c>
      <c r="AV6" s="12">
        <v>442</v>
      </c>
      <c r="AW6" s="135">
        <f>(AU6*100)/AV6</f>
        <v>0.22624434389140272</v>
      </c>
      <c r="AX6" s="336">
        <v>316</v>
      </c>
      <c r="AY6" s="12">
        <v>442</v>
      </c>
      <c r="AZ6" s="272">
        <f>(AX6*100)/AY6</f>
        <v>71.49321266968326</v>
      </c>
      <c r="BA6" s="138">
        <v>27</v>
      </c>
      <c r="BB6" s="114">
        <v>442</v>
      </c>
      <c r="BC6" s="135">
        <f>(BA6*100)/BB6</f>
        <v>6.1085972850678729</v>
      </c>
      <c r="BD6" s="138">
        <v>67</v>
      </c>
      <c r="BE6" s="12">
        <v>442</v>
      </c>
      <c r="BF6" s="135">
        <f>(BD6*100)/BE6</f>
        <v>15.158371040723981</v>
      </c>
      <c r="BG6" s="138">
        <v>18</v>
      </c>
      <c r="BH6" s="12">
        <v>442</v>
      </c>
      <c r="BI6" s="135">
        <f>(BG6*100)/BH6</f>
        <v>4.0723981900452486</v>
      </c>
      <c r="BJ6" s="138">
        <v>28</v>
      </c>
      <c r="BK6" s="114">
        <v>442</v>
      </c>
      <c r="BL6" s="295">
        <f>(BJ6*100)/BK6</f>
        <v>6.3348416289592757</v>
      </c>
      <c r="BM6" s="143">
        <v>401</v>
      </c>
      <c r="BN6" s="12">
        <v>442</v>
      </c>
      <c r="BO6" s="135">
        <f>(BM6*100)/BN6</f>
        <v>90.723981900452486</v>
      </c>
      <c r="BP6" s="138">
        <v>1635</v>
      </c>
      <c r="BQ6" s="144">
        <v>1894</v>
      </c>
      <c r="BR6" s="295">
        <f>(BP6*100)/BQ6</f>
        <v>86.325237592397045</v>
      </c>
      <c r="BS6" s="150">
        <v>0</v>
      </c>
      <c r="BT6" s="151">
        <v>1414</v>
      </c>
      <c r="BU6" s="151">
        <v>197</v>
      </c>
      <c r="BV6" s="152">
        <v>12</v>
      </c>
      <c r="BW6" s="153">
        <v>12</v>
      </c>
      <c r="BX6" s="154">
        <v>0</v>
      </c>
      <c r="BY6" s="222">
        <f>SUM(BS6:BX6)</f>
        <v>1635</v>
      </c>
      <c r="BZ6" s="138">
        <v>96</v>
      </c>
      <c r="CA6" s="12">
        <v>1428</v>
      </c>
      <c r="CB6" s="227">
        <f>(BZ6*100)/CA6</f>
        <v>6.7226890756302522</v>
      </c>
      <c r="CC6" s="225">
        <v>12</v>
      </c>
      <c r="CD6" s="230">
        <v>1428</v>
      </c>
      <c r="CE6" s="227">
        <f>(CC6*100)/CD6</f>
        <v>0.84033613445378152</v>
      </c>
      <c r="CF6" s="171">
        <v>1894</v>
      </c>
      <c r="CG6" s="44">
        <v>304</v>
      </c>
      <c r="CH6" s="177">
        <v>1247</v>
      </c>
      <c r="CI6" s="178">
        <v>343</v>
      </c>
      <c r="CJ6" s="177">
        <v>732</v>
      </c>
      <c r="CK6" s="178">
        <v>1162</v>
      </c>
      <c r="CL6" s="53">
        <v>1059</v>
      </c>
      <c r="CM6" s="44">
        <v>18</v>
      </c>
      <c r="CN6" s="53">
        <v>201</v>
      </c>
      <c r="CO6" s="299">
        <v>1894</v>
      </c>
      <c r="CP6" s="301">
        <f>(CN6*100)/CO6</f>
        <v>10.612460401267159</v>
      </c>
    </row>
    <row r="7" spans="1:94" ht="16.5" x14ac:dyDescent="0.3">
      <c r="A7" s="4" t="s">
        <v>34</v>
      </c>
      <c r="B7" s="5">
        <v>155</v>
      </c>
      <c r="C7" s="24">
        <f t="shared" ref="C7:C10" si="0">D7-E7</f>
        <v>1911</v>
      </c>
      <c r="D7" s="18">
        <v>2127</v>
      </c>
      <c r="E7" s="27">
        <v>216</v>
      </c>
      <c r="F7" s="263">
        <f t="shared" ref="F7:F19" si="1">(B7*100)/C7</f>
        <v>8.1109366823652547</v>
      </c>
      <c r="G7" s="353">
        <v>7.5039082855653998</v>
      </c>
      <c r="H7" s="234">
        <v>15</v>
      </c>
      <c r="I7" s="61">
        <v>127</v>
      </c>
      <c r="J7" s="62">
        <f t="shared" ref="J7:J9" si="2">K7-L7</f>
        <v>579</v>
      </c>
      <c r="K7" s="63">
        <v>914</v>
      </c>
      <c r="L7" s="64">
        <v>335</v>
      </c>
      <c r="M7" s="264">
        <f t="shared" ref="M7:M19" si="3">(I7*100)/J7</f>
        <v>21.934369602763386</v>
      </c>
      <c r="N7" s="357">
        <v>19.0033783783784</v>
      </c>
      <c r="O7" s="228">
        <v>38</v>
      </c>
      <c r="P7" s="87">
        <v>1142</v>
      </c>
      <c r="Q7" s="88">
        <v>1503</v>
      </c>
      <c r="R7" s="37">
        <f t="shared" ref="R7:R20" si="4">(P7*100)/Q7</f>
        <v>75.981370592149034</v>
      </c>
      <c r="S7" s="89">
        <v>337</v>
      </c>
      <c r="T7" s="88">
        <v>762</v>
      </c>
      <c r="U7" s="40">
        <f t="shared" ref="U7:U19" si="5">(S7*100)/T7</f>
        <v>44.225721784776901</v>
      </c>
      <c r="V7" s="104">
        <v>490</v>
      </c>
      <c r="W7" s="105">
        <v>124</v>
      </c>
      <c r="X7" s="106">
        <v>1503</v>
      </c>
      <c r="Y7" s="285">
        <f t="shared" ref="Y7:Y19" si="6">((V7+W7)*100)/X7</f>
        <v>40.851630073186961</v>
      </c>
      <c r="Z7" s="249">
        <v>52.1</v>
      </c>
      <c r="AA7" s="212">
        <v>52.575000000000003</v>
      </c>
      <c r="AB7" s="104">
        <v>106</v>
      </c>
      <c r="AC7" s="104">
        <v>19</v>
      </c>
      <c r="AD7" s="106">
        <v>762</v>
      </c>
      <c r="AE7" s="285">
        <f t="shared" ref="AE7:AE20" si="7">((AB7+AC7)*100)/AD7</f>
        <v>16.404199475065617</v>
      </c>
      <c r="AF7" s="212">
        <v>19.2</v>
      </c>
      <c r="AG7" s="243">
        <v>24.1</v>
      </c>
      <c r="AH7" s="122">
        <v>106</v>
      </c>
      <c r="AI7" s="107">
        <v>19</v>
      </c>
      <c r="AJ7" s="115">
        <v>337</v>
      </c>
      <c r="AK7" s="40">
        <f t="shared" ref="AK7:AK20" si="8">((AH7+AI7)*100)/AJ7</f>
        <v>37.091988130563799</v>
      </c>
      <c r="AL7" s="105">
        <v>490</v>
      </c>
      <c r="AM7" s="107">
        <v>124</v>
      </c>
      <c r="AN7" s="123">
        <v>1142</v>
      </c>
      <c r="AO7" s="34">
        <f t="shared" ref="AO7:AO20" si="9">((AL7+AM7)*100)/AN7</f>
        <v>53.765323992994745</v>
      </c>
      <c r="AP7" s="130">
        <v>251</v>
      </c>
      <c r="AQ7" s="13">
        <v>337</v>
      </c>
      <c r="AR7" s="289">
        <f t="shared" ref="AR7:AR20" si="10">(AP7*100)/AQ7</f>
        <v>74.480712166172111</v>
      </c>
      <c r="AS7" s="136">
        <f t="shared" ref="AS7:AS19" si="11">AT7/2</f>
        <v>40.700000000000003</v>
      </c>
      <c r="AT7" s="267">
        <v>81.400000000000006</v>
      </c>
      <c r="AU7" s="139">
        <v>1</v>
      </c>
      <c r="AV7" s="13">
        <v>337</v>
      </c>
      <c r="AW7" s="136">
        <f t="shared" ref="AW7:AW20" si="12">(AU7*100)/AV7</f>
        <v>0.29673590504451036</v>
      </c>
      <c r="AX7" s="337">
        <v>84</v>
      </c>
      <c r="AY7" s="13">
        <v>337</v>
      </c>
      <c r="AZ7" s="274">
        <f t="shared" ref="AZ7:AZ20" si="13">(AX7*100)/AY7</f>
        <v>24.925816023738872</v>
      </c>
      <c r="BA7" s="139">
        <v>67</v>
      </c>
      <c r="BB7" s="116">
        <v>337</v>
      </c>
      <c r="BC7" s="136">
        <f t="shared" ref="BC7:BC20" si="14">(BA7*100)/BB7</f>
        <v>19.881305637982194</v>
      </c>
      <c r="BD7" s="139">
        <v>40</v>
      </c>
      <c r="BE7" s="13">
        <v>337</v>
      </c>
      <c r="BF7" s="136">
        <f t="shared" ref="BF7:BF20" si="15">(BD7*100)/BE7</f>
        <v>11.869436201780415</v>
      </c>
      <c r="BG7" s="139">
        <v>121</v>
      </c>
      <c r="BH7" s="13">
        <v>337</v>
      </c>
      <c r="BI7" s="136">
        <f t="shared" ref="BI7:BI20" si="16">(BG7*100)/BH7</f>
        <v>35.905044510385757</v>
      </c>
      <c r="BJ7" s="139">
        <v>91</v>
      </c>
      <c r="BK7" s="116">
        <v>337</v>
      </c>
      <c r="BL7" s="270">
        <f t="shared" ref="BL7:BL20" si="17">(BJ7*100)/BK7</f>
        <v>27.002967359050444</v>
      </c>
      <c r="BM7" s="145">
        <v>0</v>
      </c>
      <c r="BN7" s="13">
        <v>337</v>
      </c>
      <c r="BO7" s="136">
        <f t="shared" ref="BO7:BO20" si="18">(BM7*100)/BN7</f>
        <v>0</v>
      </c>
      <c r="BP7" s="139">
        <v>628</v>
      </c>
      <c r="BQ7" s="146">
        <v>1459</v>
      </c>
      <c r="BR7" s="270">
        <f t="shared" ref="BR7:BR20" si="19">(BP7*100)/BQ7</f>
        <v>43.043180260452367</v>
      </c>
      <c r="BS7" s="140">
        <v>477</v>
      </c>
      <c r="BT7" s="155">
        <v>15</v>
      </c>
      <c r="BU7" s="155">
        <v>101</v>
      </c>
      <c r="BV7" s="156">
        <v>20</v>
      </c>
      <c r="BW7" s="155">
        <v>14</v>
      </c>
      <c r="BX7" s="157">
        <v>1</v>
      </c>
      <c r="BY7" s="223">
        <f t="shared" ref="BY7:BY19" si="20">SUM(BS7:BX7)</f>
        <v>628</v>
      </c>
      <c r="BZ7" s="139">
        <v>24</v>
      </c>
      <c r="CA7" s="13">
        <v>1142</v>
      </c>
      <c r="CB7" s="228">
        <f t="shared" ref="CB7:CB20" si="21">(BZ7*100)/CA7</f>
        <v>2.1015761821366024</v>
      </c>
      <c r="CC7" s="214">
        <v>11</v>
      </c>
      <c r="CD7" s="231">
        <v>1142</v>
      </c>
      <c r="CE7" s="234">
        <f t="shared" ref="CE7:CE20" si="22">(CC7*100)/CD7</f>
        <v>0.96322241681260945</v>
      </c>
      <c r="CF7" s="172">
        <v>1459</v>
      </c>
      <c r="CG7" s="45">
        <v>528</v>
      </c>
      <c r="CH7" s="179">
        <v>494</v>
      </c>
      <c r="CI7" s="180">
        <v>437</v>
      </c>
      <c r="CJ7" s="179">
        <v>544</v>
      </c>
      <c r="CK7" s="180">
        <v>915</v>
      </c>
      <c r="CL7" s="54">
        <v>683</v>
      </c>
      <c r="CM7" s="45">
        <v>8</v>
      </c>
      <c r="CN7" s="54">
        <v>49</v>
      </c>
      <c r="CO7" s="296">
        <v>1459</v>
      </c>
      <c r="CP7" s="302">
        <f t="shared" ref="CP7:CP18" si="23">(CN7*100)/CO7</f>
        <v>3.3584647018505827</v>
      </c>
    </row>
    <row r="8" spans="1:94" ht="16.5" x14ac:dyDescent="0.3">
      <c r="A8" s="7" t="s">
        <v>35</v>
      </c>
      <c r="B8" s="8">
        <v>3685</v>
      </c>
      <c r="C8" s="24">
        <f t="shared" si="0"/>
        <v>49257</v>
      </c>
      <c r="D8" s="19">
        <v>51447</v>
      </c>
      <c r="E8" s="28">
        <v>2190</v>
      </c>
      <c r="F8" s="278">
        <f t="shared" si="1"/>
        <v>7.4811701890086688</v>
      </c>
      <c r="G8" s="353">
        <v>8.0001709438235906</v>
      </c>
      <c r="H8" s="234">
        <v>16</v>
      </c>
      <c r="I8" s="65">
        <v>2034</v>
      </c>
      <c r="J8" s="62">
        <f t="shared" si="2"/>
        <v>17964</v>
      </c>
      <c r="K8" s="66">
        <v>22618</v>
      </c>
      <c r="L8" s="67">
        <v>4654</v>
      </c>
      <c r="M8" s="282">
        <f t="shared" si="3"/>
        <v>11.322645290581162</v>
      </c>
      <c r="N8" s="357">
        <v>14.301513790004799</v>
      </c>
      <c r="O8" s="237">
        <v>28.6</v>
      </c>
      <c r="P8" s="90">
        <v>18971</v>
      </c>
      <c r="Q8" s="91">
        <v>33069</v>
      </c>
      <c r="R8" s="37">
        <f t="shared" si="4"/>
        <v>57.367927666394507</v>
      </c>
      <c r="S8" s="89">
        <v>10025</v>
      </c>
      <c r="T8" s="91">
        <v>17628</v>
      </c>
      <c r="U8" s="40">
        <f t="shared" si="5"/>
        <v>56.869752666212847</v>
      </c>
      <c r="V8" s="104">
        <v>9871</v>
      </c>
      <c r="W8" s="105">
        <v>1511</v>
      </c>
      <c r="X8" s="106">
        <v>33069</v>
      </c>
      <c r="Y8" s="285">
        <f t="shared" si="6"/>
        <v>34.418942211739093</v>
      </c>
      <c r="Z8" s="249">
        <v>43.4</v>
      </c>
      <c r="AA8" s="212">
        <v>46.05</v>
      </c>
      <c r="AB8" s="104">
        <v>5018</v>
      </c>
      <c r="AC8" s="104">
        <v>554</v>
      </c>
      <c r="AD8" s="106">
        <v>17628</v>
      </c>
      <c r="AE8" s="265">
        <f t="shared" si="7"/>
        <v>31.608804175175855</v>
      </c>
      <c r="AF8" s="212">
        <v>28.8</v>
      </c>
      <c r="AG8" s="243">
        <v>29</v>
      </c>
      <c r="AH8" s="122">
        <v>5018</v>
      </c>
      <c r="AI8" s="107">
        <v>554</v>
      </c>
      <c r="AJ8" s="115">
        <v>10025</v>
      </c>
      <c r="AK8" s="40">
        <f t="shared" si="8"/>
        <v>55.581047381546135</v>
      </c>
      <c r="AL8" s="105">
        <v>9871</v>
      </c>
      <c r="AM8" s="107">
        <v>1511</v>
      </c>
      <c r="AN8" s="124">
        <v>18971</v>
      </c>
      <c r="AO8" s="34">
        <f t="shared" si="9"/>
        <v>59.996837277950554</v>
      </c>
      <c r="AP8" s="132">
        <v>5360</v>
      </c>
      <c r="AQ8" s="13">
        <v>10025</v>
      </c>
      <c r="AR8" s="289">
        <f t="shared" si="10"/>
        <v>53.466334164588531</v>
      </c>
      <c r="AS8" s="136">
        <f t="shared" si="11"/>
        <v>35.1</v>
      </c>
      <c r="AT8" s="267">
        <v>70.2</v>
      </c>
      <c r="AU8" s="139">
        <v>791</v>
      </c>
      <c r="AV8" s="13">
        <v>10025</v>
      </c>
      <c r="AW8" s="136">
        <f t="shared" si="12"/>
        <v>7.890274314214464</v>
      </c>
      <c r="AX8" s="338">
        <v>3492</v>
      </c>
      <c r="AY8" s="13">
        <v>10025</v>
      </c>
      <c r="AZ8" s="274">
        <f t="shared" si="13"/>
        <v>34.83291770573566</v>
      </c>
      <c r="BA8" s="139">
        <v>4585</v>
      </c>
      <c r="BB8" s="116">
        <v>10025</v>
      </c>
      <c r="BC8" s="136">
        <f t="shared" si="14"/>
        <v>45.735660847880297</v>
      </c>
      <c r="BD8" s="139">
        <v>2630</v>
      </c>
      <c r="BE8" s="13">
        <v>10025</v>
      </c>
      <c r="BF8" s="136">
        <f t="shared" si="15"/>
        <v>26.234413965087281</v>
      </c>
      <c r="BG8" s="139">
        <v>3090</v>
      </c>
      <c r="BH8" s="13">
        <v>10025</v>
      </c>
      <c r="BI8" s="136">
        <f t="shared" si="16"/>
        <v>30.822942643391521</v>
      </c>
      <c r="BJ8" s="139">
        <v>1363</v>
      </c>
      <c r="BK8" s="116">
        <v>10025</v>
      </c>
      <c r="BL8" s="294">
        <f t="shared" si="17"/>
        <v>13.596009975062344</v>
      </c>
      <c r="BM8" s="145">
        <v>5132</v>
      </c>
      <c r="BN8" s="13">
        <v>10025</v>
      </c>
      <c r="BO8" s="136">
        <f t="shared" si="18"/>
        <v>51.192019950124688</v>
      </c>
      <c r="BP8" s="139">
        <v>13703</v>
      </c>
      <c r="BQ8" s="146">
        <v>26005</v>
      </c>
      <c r="BR8" s="294">
        <f t="shared" si="19"/>
        <v>52.693712747548545</v>
      </c>
      <c r="BS8" s="158">
        <v>6984</v>
      </c>
      <c r="BT8" s="159">
        <v>3314</v>
      </c>
      <c r="BU8" s="159">
        <v>1565</v>
      </c>
      <c r="BV8" s="156">
        <v>1596</v>
      </c>
      <c r="BW8" s="160">
        <v>201</v>
      </c>
      <c r="BX8" s="161">
        <v>43</v>
      </c>
      <c r="BY8" s="223">
        <f t="shared" si="20"/>
        <v>13703</v>
      </c>
      <c r="BZ8" s="139">
        <v>5122</v>
      </c>
      <c r="CA8" s="13">
        <v>18971</v>
      </c>
      <c r="CB8" s="228">
        <f t="shared" si="21"/>
        <v>26.999103895419324</v>
      </c>
      <c r="CC8" s="214">
        <v>828</v>
      </c>
      <c r="CD8" s="231">
        <v>18971</v>
      </c>
      <c r="CE8" s="234">
        <f t="shared" si="22"/>
        <v>4.3645564282325653</v>
      </c>
      <c r="CF8" s="173">
        <v>26005</v>
      </c>
      <c r="CG8" s="45">
        <v>4487</v>
      </c>
      <c r="CH8" s="179">
        <v>11119</v>
      </c>
      <c r="CI8" s="180">
        <v>10399</v>
      </c>
      <c r="CJ8" s="179">
        <v>9058</v>
      </c>
      <c r="CK8" s="180">
        <v>16947</v>
      </c>
      <c r="CL8" s="54">
        <v>12296</v>
      </c>
      <c r="CM8" s="45">
        <v>1614</v>
      </c>
      <c r="CN8" s="54">
        <v>6778</v>
      </c>
      <c r="CO8" s="296">
        <v>26005</v>
      </c>
      <c r="CP8" s="300">
        <f t="shared" si="23"/>
        <v>26.064218419534704</v>
      </c>
    </row>
    <row r="9" spans="1:94" ht="16.5" x14ac:dyDescent="0.3">
      <c r="A9" s="4" t="s">
        <v>36</v>
      </c>
      <c r="B9" s="5">
        <v>174</v>
      </c>
      <c r="C9" s="24">
        <f t="shared" si="0"/>
        <v>3345</v>
      </c>
      <c r="D9" s="18">
        <v>3700</v>
      </c>
      <c r="E9" s="27">
        <v>355</v>
      </c>
      <c r="F9" s="275">
        <f t="shared" si="1"/>
        <v>5.2017937219730941</v>
      </c>
      <c r="G9" s="353">
        <v>8</v>
      </c>
      <c r="H9" s="234">
        <v>16</v>
      </c>
      <c r="I9" s="61">
        <v>125</v>
      </c>
      <c r="J9" s="62">
        <f t="shared" si="2"/>
        <v>951</v>
      </c>
      <c r="K9" s="68">
        <v>1624</v>
      </c>
      <c r="L9" s="69">
        <v>673</v>
      </c>
      <c r="M9" s="282">
        <f t="shared" si="3"/>
        <v>13.144058885383807</v>
      </c>
      <c r="N9" s="357">
        <v>20.498804236419499</v>
      </c>
      <c r="O9" s="237">
        <v>41</v>
      </c>
      <c r="P9" s="87">
        <v>1671</v>
      </c>
      <c r="Q9" s="88">
        <v>2288</v>
      </c>
      <c r="R9" s="37">
        <f t="shared" si="4"/>
        <v>73.033216783216787</v>
      </c>
      <c r="S9" s="89">
        <v>509</v>
      </c>
      <c r="T9" s="88">
        <v>1127</v>
      </c>
      <c r="U9" s="40">
        <f t="shared" si="5"/>
        <v>45.164152617568767</v>
      </c>
      <c r="V9" s="104">
        <v>1160</v>
      </c>
      <c r="W9" s="105">
        <v>190</v>
      </c>
      <c r="X9" s="106">
        <v>2288</v>
      </c>
      <c r="Y9" s="265">
        <f t="shared" si="6"/>
        <v>59.003496503496507</v>
      </c>
      <c r="Z9" s="249">
        <v>55.2</v>
      </c>
      <c r="AA9" s="212">
        <v>55.2</v>
      </c>
      <c r="AB9" s="104">
        <v>214</v>
      </c>
      <c r="AC9" s="104">
        <v>29</v>
      </c>
      <c r="AD9" s="106">
        <v>1127</v>
      </c>
      <c r="AE9" s="285">
        <f t="shared" si="7"/>
        <v>21.561668145519079</v>
      </c>
      <c r="AF9" s="212">
        <v>23.9</v>
      </c>
      <c r="AG9" s="243">
        <v>25.174999999999997</v>
      </c>
      <c r="AH9" s="122">
        <v>214</v>
      </c>
      <c r="AI9" s="107">
        <v>29</v>
      </c>
      <c r="AJ9" s="115">
        <v>509</v>
      </c>
      <c r="AK9" s="40">
        <f t="shared" si="8"/>
        <v>47.740667976424362</v>
      </c>
      <c r="AL9" s="105">
        <v>1160</v>
      </c>
      <c r="AM9" s="107">
        <v>190</v>
      </c>
      <c r="AN9" s="123">
        <v>1671</v>
      </c>
      <c r="AO9" s="34">
        <f t="shared" si="9"/>
        <v>80.789946140035909</v>
      </c>
      <c r="AP9" s="130">
        <v>416</v>
      </c>
      <c r="AQ9" s="13">
        <v>509</v>
      </c>
      <c r="AR9" s="289">
        <f t="shared" si="10"/>
        <v>81.72888015717092</v>
      </c>
      <c r="AS9" s="136">
        <f t="shared" si="11"/>
        <v>40.299999999999997</v>
      </c>
      <c r="AT9" s="267">
        <v>80.599999999999994</v>
      </c>
      <c r="AU9" s="139">
        <v>0</v>
      </c>
      <c r="AV9" s="13">
        <v>509</v>
      </c>
      <c r="AW9" s="136">
        <f t="shared" si="12"/>
        <v>0</v>
      </c>
      <c r="AX9" s="337">
        <v>0</v>
      </c>
      <c r="AY9" s="13">
        <v>509</v>
      </c>
      <c r="AZ9" s="270">
        <f t="shared" si="13"/>
        <v>0</v>
      </c>
      <c r="BA9" s="139">
        <v>0</v>
      </c>
      <c r="BB9" s="116">
        <v>509</v>
      </c>
      <c r="BC9" s="136">
        <f t="shared" si="14"/>
        <v>0</v>
      </c>
      <c r="BD9" s="139">
        <v>82</v>
      </c>
      <c r="BE9" s="13">
        <v>509</v>
      </c>
      <c r="BF9" s="136">
        <f t="shared" si="15"/>
        <v>16.110019646365423</v>
      </c>
      <c r="BG9" s="139">
        <v>182</v>
      </c>
      <c r="BH9" s="13">
        <v>509</v>
      </c>
      <c r="BI9" s="136">
        <f t="shared" si="16"/>
        <v>35.756385068762278</v>
      </c>
      <c r="BJ9" s="139">
        <v>84</v>
      </c>
      <c r="BK9" s="116">
        <v>509</v>
      </c>
      <c r="BL9" s="270">
        <f t="shared" si="17"/>
        <v>16.50294695481336</v>
      </c>
      <c r="BM9" s="145">
        <v>331</v>
      </c>
      <c r="BN9" s="13">
        <v>509</v>
      </c>
      <c r="BO9" s="136">
        <f t="shared" si="18"/>
        <v>65.029469548133591</v>
      </c>
      <c r="BP9" s="139">
        <v>1207</v>
      </c>
      <c r="BQ9" s="146">
        <v>2127</v>
      </c>
      <c r="BR9" s="294">
        <f t="shared" si="19"/>
        <v>56.746591443347441</v>
      </c>
      <c r="BS9" s="140">
        <v>478</v>
      </c>
      <c r="BT9" s="155">
        <v>607</v>
      </c>
      <c r="BU9" s="155">
        <v>69</v>
      </c>
      <c r="BV9" s="156">
        <v>37</v>
      </c>
      <c r="BW9" s="155">
        <v>13</v>
      </c>
      <c r="BX9" s="162">
        <v>3</v>
      </c>
      <c r="BY9" s="223">
        <f t="shared" si="20"/>
        <v>1207</v>
      </c>
      <c r="BZ9" s="139">
        <v>0</v>
      </c>
      <c r="CA9" s="13">
        <v>1671</v>
      </c>
      <c r="CB9" s="228">
        <f t="shared" si="21"/>
        <v>0</v>
      </c>
      <c r="CC9" s="214">
        <v>63</v>
      </c>
      <c r="CD9" s="231">
        <v>1671</v>
      </c>
      <c r="CE9" s="234">
        <f t="shared" si="22"/>
        <v>3.7701974865350092</v>
      </c>
      <c r="CF9" s="172">
        <v>2127</v>
      </c>
      <c r="CG9" s="45">
        <v>811</v>
      </c>
      <c r="CH9" s="179">
        <v>657</v>
      </c>
      <c r="CI9" s="180">
        <v>659</v>
      </c>
      <c r="CJ9" s="179">
        <v>704</v>
      </c>
      <c r="CK9" s="180">
        <v>1423</v>
      </c>
      <c r="CL9" s="54">
        <v>1403</v>
      </c>
      <c r="CM9" s="45">
        <v>87</v>
      </c>
      <c r="CN9" s="54">
        <v>738</v>
      </c>
      <c r="CO9" s="296">
        <v>2127</v>
      </c>
      <c r="CP9" s="300">
        <f t="shared" si="23"/>
        <v>34.696755994358249</v>
      </c>
    </row>
    <row r="10" spans="1:94" s="51" customFormat="1" ht="16.5" x14ac:dyDescent="0.3">
      <c r="A10" s="46" t="s">
        <v>37</v>
      </c>
      <c r="B10" s="47">
        <v>17</v>
      </c>
      <c r="C10" s="48">
        <f t="shared" si="0"/>
        <v>1208</v>
      </c>
      <c r="D10" s="49">
        <v>1309</v>
      </c>
      <c r="E10" s="50">
        <v>101</v>
      </c>
      <c r="F10" s="275">
        <f t="shared" si="1"/>
        <v>1.4072847682119205</v>
      </c>
      <c r="G10" s="354">
        <v>5</v>
      </c>
      <c r="H10" s="242">
        <v>10</v>
      </c>
      <c r="I10" s="185">
        <v>14</v>
      </c>
      <c r="J10" s="48">
        <f>K10-L10</f>
        <v>345</v>
      </c>
      <c r="K10" s="49">
        <v>477</v>
      </c>
      <c r="L10" s="50">
        <v>132</v>
      </c>
      <c r="M10" s="282">
        <f t="shared" si="3"/>
        <v>4.0579710144927539</v>
      </c>
      <c r="N10" s="358">
        <v>12</v>
      </c>
      <c r="O10" s="262">
        <v>24</v>
      </c>
      <c r="P10" s="187">
        <v>383</v>
      </c>
      <c r="Q10" s="188">
        <v>1372</v>
      </c>
      <c r="R10" s="238">
        <f t="shared" si="4"/>
        <v>27.915451895043731</v>
      </c>
      <c r="S10" s="189">
        <v>198</v>
      </c>
      <c r="T10" s="188">
        <v>636</v>
      </c>
      <c r="U10" s="239">
        <f t="shared" si="5"/>
        <v>31.132075471698112</v>
      </c>
      <c r="V10" s="190">
        <v>175</v>
      </c>
      <c r="W10" s="191">
        <v>23</v>
      </c>
      <c r="X10" s="192">
        <v>1372</v>
      </c>
      <c r="Y10" s="285">
        <f t="shared" si="6"/>
        <v>14.431486880466473</v>
      </c>
      <c r="Z10" s="250">
        <v>37</v>
      </c>
      <c r="AA10" s="245">
        <v>45.5</v>
      </c>
      <c r="AB10" s="190">
        <v>70</v>
      </c>
      <c r="AC10" s="190">
        <v>10</v>
      </c>
      <c r="AD10" s="192">
        <v>636</v>
      </c>
      <c r="AE10" s="285">
        <f t="shared" si="7"/>
        <v>12.578616352201259</v>
      </c>
      <c r="AF10" s="245">
        <v>19.399999999999999</v>
      </c>
      <c r="AG10" s="244">
        <v>24</v>
      </c>
      <c r="AH10" s="194">
        <v>70</v>
      </c>
      <c r="AI10" s="193">
        <v>10</v>
      </c>
      <c r="AJ10" s="196">
        <v>198</v>
      </c>
      <c r="AK10" s="239">
        <f t="shared" si="8"/>
        <v>40.404040404040401</v>
      </c>
      <c r="AL10" s="191">
        <v>175</v>
      </c>
      <c r="AM10" s="193">
        <v>23</v>
      </c>
      <c r="AN10" s="195">
        <v>383</v>
      </c>
      <c r="AO10" s="186">
        <f t="shared" si="9"/>
        <v>51.697127937336816</v>
      </c>
      <c r="AP10" s="197">
        <v>67</v>
      </c>
      <c r="AQ10" s="196">
        <v>198</v>
      </c>
      <c r="AR10" s="289">
        <f t="shared" si="10"/>
        <v>33.838383838383841</v>
      </c>
      <c r="AS10" s="136">
        <f t="shared" si="11"/>
        <v>31.95</v>
      </c>
      <c r="AT10" s="268">
        <v>63.9</v>
      </c>
      <c r="AU10" s="199">
        <v>2</v>
      </c>
      <c r="AV10" s="196">
        <v>198</v>
      </c>
      <c r="AW10" s="198">
        <f t="shared" si="12"/>
        <v>1.0101010101010102</v>
      </c>
      <c r="AX10" s="339">
        <v>1</v>
      </c>
      <c r="AY10" s="196">
        <v>198</v>
      </c>
      <c r="AZ10" s="270">
        <f t="shared" si="13"/>
        <v>0.50505050505050508</v>
      </c>
      <c r="BA10" s="199">
        <v>15</v>
      </c>
      <c r="BB10" s="219">
        <v>198</v>
      </c>
      <c r="BC10" s="198">
        <f t="shared" si="14"/>
        <v>7.5757575757575761</v>
      </c>
      <c r="BD10" s="199">
        <v>22</v>
      </c>
      <c r="BE10" s="196">
        <v>198</v>
      </c>
      <c r="BF10" s="198">
        <f t="shared" si="15"/>
        <v>11.111111111111111</v>
      </c>
      <c r="BG10" s="199">
        <v>80</v>
      </c>
      <c r="BH10" s="196">
        <v>198</v>
      </c>
      <c r="BI10" s="198">
        <f t="shared" si="16"/>
        <v>40.404040404040401</v>
      </c>
      <c r="BJ10" s="199">
        <v>38</v>
      </c>
      <c r="BK10" s="219">
        <v>198</v>
      </c>
      <c r="BL10" s="270">
        <f t="shared" si="17"/>
        <v>19.19191919191919</v>
      </c>
      <c r="BM10" s="200">
        <v>87</v>
      </c>
      <c r="BN10" s="196">
        <v>198</v>
      </c>
      <c r="BO10" s="198">
        <f t="shared" si="18"/>
        <v>43.939393939393938</v>
      </c>
      <c r="BP10" s="199">
        <v>101</v>
      </c>
      <c r="BQ10" s="201">
        <v>504</v>
      </c>
      <c r="BR10" s="270">
        <f t="shared" si="19"/>
        <v>20.039682539682541</v>
      </c>
      <c r="BS10" s="202">
        <v>73</v>
      </c>
      <c r="BT10" s="203">
        <v>13</v>
      </c>
      <c r="BU10" s="203">
        <v>11</v>
      </c>
      <c r="BV10" s="204">
        <v>2</v>
      </c>
      <c r="BW10" s="205">
        <v>1</v>
      </c>
      <c r="BX10" s="206">
        <v>1</v>
      </c>
      <c r="BY10" s="240">
        <f t="shared" si="20"/>
        <v>101</v>
      </c>
      <c r="BZ10" s="199">
        <v>10</v>
      </c>
      <c r="CA10" s="196">
        <v>383</v>
      </c>
      <c r="CB10" s="241">
        <f t="shared" si="21"/>
        <v>2.6109660574412534</v>
      </c>
      <c r="CC10" s="226">
        <v>88</v>
      </c>
      <c r="CD10" s="232">
        <v>383</v>
      </c>
      <c r="CE10" s="242">
        <f t="shared" si="22"/>
        <v>22.97650130548303</v>
      </c>
      <c r="CF10" s="207">
        <v>504</v>
      </c>
      <c r="CG10" s="208">
        <v>130</v>
      </c>
      <c r="CH10" s="209">
        <v>121</v>
      </c>
      <c r="CI10" s="210">
        <v>253</v>
      </c>
      <c r="CJ10" s="209">
        <v>203</v>
      </c>
      <c r="CK10" s="210">
        <v>301</v>
      </c>
      <c r="CL10" s="213">
        <v>275</v>
      </c>
      <c r="CM10" s="208">
        <v>37</v>
      </c>
      <c r="CN10" s="213">
        <v>175</v>
      </c>
      <c r="CO10" s="297">
        <v>504</v>
      </c>
      <c r="CP10" s="300">
        <f t="shared" si="23"/>
        <v>34.722222222222221</v>
      </c>
    </row>
    <row r="11" spans="1:94" ht="16.5" x14ac:dyDescent="0.3">
      <c r="A11" s="7" t="s">
        <v>38</v>
      </c>
      <c r="B11" s="8">
        <v>3119</v>
      </c>
      <c r="C11" s="24">
        <f>D11-E11</f>
        <v>50312</v>
      </c>
      <c r="D11" s="19">
        <v>53544</v>
      </c>
      <c r="E11" s="28">
        <v>3232</v>
      </c>
      <c r="F11" s="278">
        <f t="shared" si="1"/>
        <v>6.1993162664970587</v>
      </c>
      <c r="G11" s="353">
        <v>7.5004963271788796</v>
      </c>
      <c r="H11" s="234">
        <v>15</v>
      </c>
      <c r="I11" s="65">
        <v>1772</v>
      </c>
      <c r="J11" s="62">
        <f>K11-L11</f>
        <v>17595</v>
      </c>
      <c r="K11" s="66">
        <v>23866</v>
      </c>
      <c r="L11" s="70">
        <v>6271</v>
      </c>
      <c r="M11" s="282">
        <f t="shared" si="3"/>
        <v>10.07104290991759</v>
      </c>
      <c r="N11" s="357">
        <v>12.5014046522081</v>
      </c>
      <c r="O11" s="237">
        <v>25</v>
      </c>
      <c r="P11" s="92">
        <v>18743</v>
      </c>
      <c r="Q11" s="91">
        <v>35081</v>
      </c>
      <c r="R11" s="37">
        <f t="shared" si="4"/>
        <v>53.427781420141955</v>
      </c>
      <c r="S11" s="89">
        <v>8689</v>
      </c>
      <c r="T11" s="91">
        <v>18700</v>
      </c>
      <c r="U11" s="40">
        <f t="shared" si="5"/>
        <v>46.465240641711233</v>
      </c>
      <c r="V11" s="104">
        <v>10590</v>
      </c>
      <c r="W11" s="105">
        <v>1831</v>
      </c>
      <c r="X11" s="106">
        <v>35081</v>
      </c>
      <c r="Y11" s="284">
        <f t="shared" si="6"/>
        <v>35.406630369715799</v>
      </c>
      <c r="Z11" s="249">
        <v>38.4</v>
      </c>
      <c r="AA11" s="212">
        <v>46.2</v>
      </c>
      <c r="AB11" s="104">
        <v>3438</v>
      </c>
      <c r="AC11" s="104">
        <v>442</v>
      </c>
      <c r="AD11" s="106">
        <v>18700</v>
      </c>
      <c r="AE11" s="285">
        <f t="shared" si="7"/>
        <v>20.748663101604279</v>
      </c>
      <c r="AF11" s="212">
        <v>23.2</v>
      </c>
      <c r="AG11" s="243">
        <v>24.65</v>
      </c>
      <c r="AH11" s="122">
        <v>3438</v>
      </c>
      <c r="AI11" s="107">
        <v>442</v>
      </c>
      <c r="AJ11" s="115">
        <v>8689</v>
      </c>
      <c r="AK11" s="40">
        <f t="shared" si="8"/>
        <v>44.65416043273104</v>
      </c>
      <c r="AL11" s="105">
        <v>10590</v>
      </c>
      <c r="AM11" s="107">
        <v>1831</v>
      </c>
      <c r="AN11" s="125">
        <v>18743</v>
      </c>
      <c r="AO11" s="34">
        <f t="shared" si="9"/>
        <v>66.270074161020119</v>
      </c>
      <c r="AP11" s="132">
        <v>2455</v>
      </c>
      <c r="AQ11" s="13">
        <v>8689</v>
      </c>
      <c r="AR11" s="289">
        <f t="shared" si="10"/>
        <v>28.254114397514098</v>
      </c>
      <c r="AS11" s="136">
        <f t="shared" si="11"/>
        <v>24.5</v>
      </c>
      <c r="AT11" s="267">
        <v>49</v>
      </c>
      <c r="AU11" s="139">
        <v>184</v>
      </c>
      <c r="AV11" s="13">
        <v>8689</v>
      </c>
      <c r="AW11" s="136">
        <f t="shared" si="12"/>
        <v>2.1176199792841524</v>
      </c>
      <c r="AX11" s="340">
        <v>1651</v>
      </c>
      <c r="AY11" s="13">
        <v>8689</v>
      </c>
      <c r="AZ11" s="270">
        <f t="shared" si="13"/>
        <v>19.00103579238117</v>
      </c>
      <c r="BA11" s="139">
        <v>547</v>
      </c>
      <c r="BB11" s="116">
        <v>8689</v>
      </c>
      <c r="BC11" s="136">
        <f t="shared" si="14"/>
        <v>6.2953159166762571</v>
      </c>
      <c r="BD11" s="139">
        <v>2038</v>
      </c>
      <c r="BE11" s="13">
        <v>8689</v>
      </c>
      <c r="BF11" s="136">
        <f t="shared" si="15"/>
        <v>23.454943031419035</v>
      </c>
      <c r="BG11" s="139">
        <v>3557</v>
      </c>
      <c r="BH11" s="13">
        <v>8689</v>
      </c>
      <c r="BI11" s="136">
        <f t="shared" si="16"/>
        <v>40.936816664748534</v>
      </c>
      <c r="BJ11" s="139">
        <v>1252</v>
      </c>
      <c r="BK11" s="116">
        <v>8689</v>
      </c>
      <c r="BL11" s="294">
        <f t="shared" si="17"/>
        <v>14.409022902520428</v>
      </c>
      <c r="BM11" s="145">
        <v>1939</v>
      </c>
      <c r="BN11" s="13">
        <v>8689</v>
      </c>
      <c r="BO11" s="136">
        <f t="shared" si="18"/>
        <v>22.315571412130279</v>
      </c>
      <c r="BP11" s="139">
        <v>6299</v>
      </c>
      <c r="BQ11" s="146">
        <v>23080</v>
      </c>
      <c r="BR11" s="270">
        <f t="shared" si="19"/>
        <v>27.29202772963605</v>
      </c>
      <c r="BS11" s="158">
        <v>3587</v>
      </c>
      <c r="BT11" s="159">
        <v>1829</v>
      </c>
      <c r="BU11" s="159">
        <v>517</v>
      </c>
      <c r="BV11" s="156">
        <v>243</v>
      </c>
      <c r="BW11" s="160">
        <v>83</v>
      </c>
      <c r="BX11" s="161">
        <v>40</v>
      </c>
      <c r="BY11" s="223">
        <f t="shared" si="20"/>
        <v>6299</v>
      </c>
      <c r="BZ11" s="139">
        <v>383</v>
      </c>
      <c r="CA11" s="13">
        <v>18743</v>
      </c>
      <c r="CB11" s="228">
        <f t="shared" si="21"/>
        <v>2.0434295470308914</v>
      </c>
      <c r="CC11" s="214">
        <v>1068</v>
      </c>
      <c r="CD11" s="231">
        <v>18743</v>
      </c>
      <c r="CE11" s="234">
        <f t="shared" si="22"/>
        <v>5.698127300858987</v>
      </c>
      <c r="CF11" s="173">
        <v>23080</v>
      </c>
      <c r="CG11" s="45">
        <v>5566</v>
      </c>
      <c r="CH11" s="179">
        <v>6636</v>
      </c>
      <c r="CI11" s="180">
        <v>10878</v>
      </c>
      <c r="CJ11" s="179">
        <v>7755</v>
      </c>
      <c r="CK11" s="180">
        <v>15325</v>
      </c>
      <c r="CL11" s="54">
        <v>10552</v>
      </c>
      <c r="CM11" s="45">
        <v>1505</v>
      </c>
      <c r="CN11" s="54">
        <v>5286</v>
      </c>
      <c r="CO11" s="296">
        <v>23080</v>
      </c>
      <c r="CP11" s="300">
        <f t="shared" si="23"/>
        <v>22.902946273830157</v>
      </c>
    </row>
    <row r="12" spans="1:94" ht="16.5" x14ac:dyDescent="0.3">
      <c r="A12" s="4" t="s">
        <v>39</v>
      </c>
      <c r="B12" s="6">
        <v>115</v>
      </c>
      <c r="C12" s="24">
        <f t="shared" ref="C12:C14" si="24">D12-E12</f>
        <v>1666</v>
      </c>
      <c r="D12" s="18">
        <v>1787</v>
      </c>
      <c r="E12" s="27">
        <v>121</v>
      </c>
      <c r="F12" s="278">
        <f t="shared" si="1"/>
        <v>6.9027611044417769</v>
      </c>
      <c r="G12" s="353">
        <v>7.4984820886460204</v>
      </c>
      <c r="H12" s="234">
        <v>15</v>
      </c>
      <c r="I12" s="71">
        <v>62</v>
      </c>
      <c r="J12" s="62">
        <f t="shared" ref="J12:J15" si="25">K12-L12</f>
        <v>475</v>
      </c>
      <c r="K12" s="68">
        <v>742</v>
      </c>
      <c r="L12" s="70">
        <v>267</v>
      </c>
      <c r="M12" s="282">
        <f t="shared" si="3"/>
        <v>13.052631578947368</v>
      </c>
      <c r="N12" s="357">
        <v>15.322580645161301</v>
      </c>
      <c r="O12" s="237">
        <v>30.712530712530711</v>
      </c>
      <c r="P12" s="93">
        <v>795</v>
      </c>
      <c r="Q12" s="88">
        <v>1200</v>
      </c>
      <c r="R12" s="37">
        <f t="shared" si="4"/>
        <v>66.25</v>
      </c>
      <c r="S12" s="89">
        <v>246</v>
      </c>
      <c r="T12" s="91">
        <v>622</v>
      </c>
      <c r="U12" s="40">
        <f t="shared" si="5"/>
        <v>39.549839228295816</v>
      </c>
      <c r="V12" s="104">
        <v>459</v>
      </c>
      <c r="W12" s="105">
        <v>110</v>
      </c>
      <c r="X12" s="106">
        <v>1200</v>
      </c>
      <c r="Y12" s="284">
        <f t="shared" si="6"/>
        <v>47.416666666666664</v>
      </c>
      <c r="Z12" s="249">
        <v>50.3</v>
      </c>
      <c r="AA12" s="212">
        <v>51.224999999999994</v>
      </c>
      <c r="AB12" s="104">
        <v>105</v>
      </c>
      <c r="AC12" s="104">
        <v>16</v>
      </c>
      <c r="AD12" s="106">
        <v>622</v>
      </c>
      <c r="AE12" s="285">
        <f t="shared" si="7"/>
        <v>19.45337620578778</v>
      </c>
      <c r="AF12" s="212">
        <v>22</v>
      </c>
      <c r="AG12" s="243">
        <v>25.5</v>
      </c>
      <c r="AH12" s="122">
        <v>105</v>
      </c>
      <c r="AI12" s="107">
        <v>16</v>
      </c>
      <c r="AJ12" s="115">
        <v>246</v>
      </c>
      <c r="AK12" s="40">
        <f t="shared" si="8"/>
        <v>49.1869918699187</v>
      </c>
      <c r="AL12" s="105">
        <v>459</v>
      </c>
      <c r="AM12" s="107">
        <v>110</v>
      </c>
      <c r="AN12" s="126">
        <v>795</v>
      </c>
      <c r="AO12" s="34">
        <f t="shared" si="9"/>
        <v>71.572327044025158</v>
      </c>
      <c r="AP12" s="130">
        <v>184</v>
      </c>
      <c r="AQ12" s="13">
        <v>246</v>
      </c>
      <c r="AR12" s="289">
        <f t="shared" si="10"/>
        <v>74.796747967479675</v>
      </c>
      <c r="AS12" s="136">
        <f t="shared" si="11"/>
        <v>40</v>
      </c>
      <c r="AT12" s="267">
        <v>80</v>
      </c>
      <c r="AU12" s="139">
        <v>5</v>
      </c>
      <c r="AV12" s="13">
        <v>246</v>
      </c>
      <c r="AW12" s="136">
        <f t="shared" si="12"/>
        <v>2.0325203252032522</v>
      </c>
      <c r="AX12" s="337">
        <v>0</v>
      </c>
      <c r="AY12" s="13">
        <v>246</v>
      </c>
      <c r="AZ12" s="270">
        <f t="shared" si="13"/>
        <v>0</v>
      </c>
      <c r="BA12" s="139">
        <v>0</v>
      </c>
      <c r="BB12" s="116">
        <v>246</v>
      </c>
      <c r="BC12" s="136">
        <f t="shared" si="14"/>
        <v>0</v>
      </c>
      <c r="BD12" s="139">
        <v>33</v>
      </c>
      <c r="BE12" s="13">
        <v>246</v>
      </c>
      <c r="BF12" s="136">
        <f t="shared" si="15"/>
        <v>13.414634146341463</v>
      </c>
      <c r="BG12" s="139">
        <v>88</v>
      </c>
      <c r="BH12" s="13">
        <v>246</v>
      </c>
      <c r="BI12" s="136">
        <f t="shared" si="16"/>
        <v>35.772357723577237</v>
      </c>
      <c r="BJ12" s="139">
        <v>37</v>
      </c>
      <c r="BK12" s="116">
        <v>246</v>
      </c>
      <c r="BL12" s="294">
        <f t="shared" si="17"/>
        <v>15.040650406504065</v>
      </c>
      <c r="BM12" s="145">
        <v>127</v>
      </c>
      <c r="BN12" s="13">
        <v>246</v>
      </c>
      <c r="BO12" s="136">
        <f t="shared" si="18"/>
        <v>51.626016260162601</v>
      </c>
      <c r="BP12" s="139">
        <v>351</v>
      </c>
      <c r="BQ12" s="146">
        <v>915</v>
      </c>
      <c r="BR12" s="270">
        <f t="shared" si="19"/>
        <v>38.360655737704917</v>
      </c>
      <c r="BS12" s="140">
        <v>19</v>
      </c>
      <c r="BT12" s="155">
        <v>155</v>
      </c>
      <c r="BU12" s="155">
        <v>131</v>
      </c>
      <c r="BV12" s="156">
        <v>41</v>
      </c>
      <c r="BW12" s="163">
        <v>5</v>
      </c>
      <c r="BX12" s="161">
        <v>0</v>
      </c>
      <c r="BY12" s="223">
        <f t="shared" si="20"/>
        <v>351</v>
      </c>
      <c r="BZ12" s="139">
        <v>0</v>
      </c>
      <c r="CA12" s="13">
        <v>795</v>
      </c>
      <c r="CB12" s="228">
        <f t="shared" si="21"/>
        <v>0</v>
      </c>
      <c r="CC12" s="214">
        <v>78</v>
      </c>
      <c r="CD12" s="231">
        <v>795</v>
      </c>
      <c r="CE12" s="234">
        <f t="shared" si="22"/>
        <v>9.8113207547169807</v>
      </c>
      <c r="CF12" s="172">
        <v>915</v>
      </c>
      <c r="CG12" s="45">
        <v>115</v>
      </c>
      <c r="CH12" s="179">
        <v>428</v>
      </c>
      <c r="CI12" s="180">
        <v>372</v>
      </c>
      <c r="CJ12" s="179">
        <v>322</v>
      </c>
      <c r="CK12" s="180">
        <v>593</v>
      </c>
      <c r="CL12" s="54">
        <v>506</v>
      </c>
      <c r="CM12" s="45">
        <v>40</v>
      </c>
      <c r="CN12" s="54">
        <v>237</v>
      </c>
      <c r="CO12" s="296">
        <v>915</v>
      </c>
      <c r="CP12" s="300">
        <f t="shared" si="23"/>
        <v>25.901639344262296</v>
      </c>
    </row>
    <row r="13" spans="1:94" ht="16.5" x14ac:dyDescent="0.3">
      <c r="A13" s="4" t="s">
        <v>40</v>
      </c>
      <c r="B13" s="6">
        <v>440</v>
      </c>
      <c r="C13" s="24">
        <f t="shared" si="24"/>
        <v>9377</v>
      </c>
      <c r="D13" s="20">
        <v>10158</v>
      </c>
      <c r="E13" s="29">
        <v>781</v>
      </c>
      <c r="F13" s="275">
        <f t="shared" si="1"/>
        <v>4.6923323024421455</v>
      </c>
      <c r="G13" s="353">
        <v>8</v>
      </c>
      <c r="H13" s="234">
        <v>16</v>
      </c>
      <c r="I13" s="61">
        <v>207</v>
      </c>
      <c r="J13" s="62">
        <f t="shared" si="25"/>
        <v>2522</v>
      </c>
      <c r="K13" s="63">
        <v>3842</v>
      </c>
      <c r="L13" s="70">
        <v>1320</v>
      </c>
      <c r="M13" s="282">
        <f t="shared" si="3"/>
        <v>8.2077716098334648</v>
      </c>
      <c r="N13" s="357">
        <v>14.012982054219201</v>
      </c>
      <c r="O13" s="237">
        <v>28.040854224698236</v>
      </c>
      <c r="P13" s="87">
        <v>3565</v>
      </c>
      <c r="Q13" s="88">
        <v>6172</v>
      </c>
      <c r="R13" s="37">
        <f t="shared" si="4"/>
        <v>57.76085547634478</v>
      </c>
      <c r="S13" s="89">
        <v>1627</v>
      </c>
      <c r="T13" s="88">
        <v>3289</v>
      </c>
      <c r="U13" s="40">
        <f t="shared" si="5"/>
        <v>49.467923380966859</v>
      </c>
      <c r="V13" s="104">
        <v>1857</v>
      </c>
      <c r="W13" s="105">
        <v>471</v>
      </c>
      <c r="X13" s="106">
        <v>6172</v>
      </c>
      <c r="Y13" s="285">
        <f t="shared" si="6"/>
        <v>37.718729747245625</v>
      </c>
      <c r="Z13" s="249">
        <v>45.9</v>
      </c>
      <c r="AA13" s="212">
        <v>47.924999999999997</v>
      </c>
      <c r="AB13" s="104">
        <v>645</v>
      </c>
      <c r="AC13" s="104">
        <v>136</v>
      </c>
      <c r="AD13" s="106">
        <v>3289</v>
      </c>
      <c r="AE13" s="284">
        <f t="shared" si="7"/>
        <v>23.745819397993312</v>
      </c>
      <c r="AF13" s="212">
        <v>24.7</v>
      </c>
      <c r="AG13" s="243">
        <v>25.774999999999999</v>
      </c>
      <c r="AH13" s="122">
        <v>645</v>
      </c>
      <c r="AI13" s="107">
        <v>136</v>
      </c>
      <c r="AJ13" s="115">
        <v>1627</v>
      </c>
      <c r="AK13" s="40">
        <f t="shared" si="8"/>
        <v>48.00245851259988</v>
      </c>
      <c r="AL13" s="105">
        <v>1857</v>
      </c>
      <c r="AM13" s="107">
        <v>471</v>
      </c>
      <c r="AN13" s="123">
        <v>3565</v>
      </c>
      <c r="AO13" s="34">
        <f t="shared" si="9"/>
        <v>65.301542776998602</v>
      </c>
      <c r="AP13" s="130">
        <v>811</v>
      </c>
      <c r="AQ13" s="13">
        <v>1627</v>
      </c>
      <c r="AR13" s="289">
        <f t="shared" si="10"/>
        <v>49.846342962507684</v>
      </c>
      <c r="AS13" s="136">
        <f t="shared" si="11"/>
        <v>33.799999999999997</v>
      </c>
      <c r="AT13" s="267">
        <v>67.599999999999994</v>
      </c>
      <c r="AU13" s="139">
        <v>11</v>
      </c>
      <c r="AV13" s="13">
        <v>1627</v>
      </c>
      <c r="AW13" s="136">
        <f t="shared" si="12"/>
        <v>0.67609096496619547</v>
      </c>
      <c r="AX13" s="337">
        <v>143</v>
      </c>
      <c r="AY13" s="13">
        <v>1627</v>
      </c>
      <c r="AZ13" s="270">
        <f t="shared" si="13"/>
        <v>8.7891825445605409</v>
      </c>
      <c r="BA13" s="139">
        <v>1655</v>
      </c>
      <c r="BB13" s="116">
        <v>1627</v>
      </c>
      <c r="BC13" s="136">
        <f t="shared" si="14"/>
        <v>101.72095881991395</v>
      </c>
      <c r="BD13" s="139">
        <v>334</v>
      </c>
      <c r="BE13" s="13">
        <v>1627</v>
      </c>
      <c r="BF13" s="136">
        <f t="shared" si="15"/>
        <v>20.528580208973572</v>
      </c>
      <c r="BG13" s="139">
        <v>513</v>
      </c>
      <c r="BH13" s="13">
        <v>1627</v>
      </c>
      <c r="BI13" s="136">
        <f t="shared" si="16"/>
        <v>31.530424093423481</v>
      </c>
      <c r="BJ13" s="139">
        <v>333</v>
      </c>
      <c r="BK13" s="116">
        <v>1627</v>
      </c>
      <c r="BL13" s="270">
        <f t="shared" si="17"/>
        <v>20.467117393976643</v>
      </c>
      <c r="BM13" s="145">
        <v>1002</v>
      </c>
      <c r="BN13" s="13">
        <v>1627</v>
      </c>
      <c r="BO13" s="136">
        <f t="shared" si="18"/>
        <v>61.58574062692071</v>
      </c>
      <c r="BP13" s="139">
        <v>3607</v>
      </c>
      <c r="BQ13" s="146">
        <v>4747</v>
      </c>
      <c r="BR13" s="292">
        <f t="shared" si="19"/>
        <v>75.984832525805771</v>
      </c>
      <c r="BS13" s="140">
        <v>988</v>
      </c>
      <c r="BT13" s="155">
        <v>1660</v>
      </c>
      <c r="BU13" s="155">
        <v>667</v>
      </c>
      <c r="BV13" s="156">
        <v>214</v>
      </c>
      <c r="BW13" s="155">
        <v>67</v>
      </c>
      <c r="BX13" s="162">
        <v>11</v>
      </c>
      <c r="BY13" s="223">
        <f t="shared" si="20"/>
        <v>3607</v>
      </c>
      <c r="BZ13" s="139">
        <v>1655</v>
      </c>
      <c r="CA13" s="13">
        <v>3565</v>
      </c>
      <c r="CB13" s="228">
        <f t="shared" si="21"/>
        <v>46.423562412342214</v>
      </c>
      <c r="CC13" s="214">
        <v>199</v>
      </c>
      <c r="CD13" s="231">
        <v>3565</v>
      </c>
      <c r="CE13" s="234">
        <f t="shared" si="22"/>
        <v>5.5820476858345023</v>
      </c>
      <c r="CF13" s="172">
        <v>4747</v>
      </c>
      <c r="CG13" s="45">
        <v>735</v>
      </c>
      <c r="CH13" s="179">
        <v>1809</v>
      </c>
      <c r="CI13" s="180">
        <v>2203</v>
      </c>
      <c r="CJ13" s="179">
        <v>1740</v>
      </c>
      <c r="CK13" s="180">
        <v>3007</v>
      </c>
      <c r="CL13" s="54">
        <v>2654</v>
      </c>
      <c r="CM13" s="45">
        <v>197</v>
      </c>
      <c r="CN13" s="54">
        <v>1268</v>
      </c>
      <c r="CO13" s="296">
        <v>4747</v>
      </c>
      <c r="CP13" s="300">
        <f t="shared" si="23"/>
        <v>26.71160733094586</v>
      </c>
    </row>
    <row r="14" spans="1:94" ht="16.5" x14ac:dyDescent="0.3">
      <c r="A14" s="7" t="s">
        <v>41</v>
      </c>
      <c r="B14" s="8">
        <v>2161</v>
      </c>
      <c r="C14" s="24">
        <f t="shared" si="24"/>
        <v>23258</v>
      </c>
      <c r="D14" s="19">
        <v>25471</v>
      </c>
      <c r="E14" s="28">
        <v>2213</v>
      </c>
      <c r="F14" s="263">
        <f t="shared" si="1"/>
        <v>9.291426605899046</v>
      </c>
      <c r="G14" s="353">
        <v>7.9990621936143897</v>
      </c>
      <c r="H14" s="234">
        <v>16</v>
      </c>
      <c r="I14" s="65">
        <v>1553</v>
      </c>
      <c r="J14" s="62">
        <f t="shared" si="25"/>
        <v>7412</v>
      </c>
      <c r="K14" s="66">
        <v>11805</v>
      </c>
      <c r="L14" s="70">
        <v>4393</v>
      </c>
      <c r="M14" s="264">
        <f t="shared" si="3"/>
        <v>20.952509444144631</v>
      </c>
      <c r="N14" s="357">
        <v>14.4320539419087</v>
      </c>
      <c r="O14" s="237">
        <v>28.86137901252339</v>
      </c>
      <c r="P14" s="90">
        <v>12559</v>
      </c>
      <c r="Q14" s="91">
        <v>17502</v>
      </c>
      <c r="R14" s="37">
        <f t="shared" si="4"/>
        <v>71.757513427036912</v>
      </c>
      <c r="S14" s="89">
        <v>5408</v>
      </c>
      <c r="T14" s="91">
        <v>9251</v>
      </c>
      <c r="U14" s="40">
        <f t="shared" si="5"/>
        <v>58.458545022159768</v>
      </c>
      <c r="V14" s="104">
        <v>6263</v>
      </c>
      <c r="W14" s="105">
        <v>1627</v>
      </c>
      <c r="X14" s="106">
        <v>17502</v>
      </c>
      <c r="Y14" s="284">
        <f t="shared" si="6"/>
        <v>45.080562221460404</v>
      </c>
      <c r="Z14" s="249">
        <v>44.6</v>
      </c>
      <c r="AA14" s="212">
        <v>46.95</v>
      </c>
      <c r="AB14" s="104">
        <v>2122</v>
      </c>
      <c r="AC14" s="104">
        <v>434</v>
      </c>
      <c r="AD14" s="106">
        <v>9251</v>
      </c>
      <c r="AE14" s="265">
        <f t="shared" si="7"/>
        <v>27.629445465355097</v>
      </c>
      <c r="AF14" s="212">
        <v>26.2</v>
      </c>
      <c r="AG14" s="243">
        <v>26.9</v>
      </c>
      <c r="AH14" s="122">
        <v>2122</v>
      </c>
      <c r="AI14" s="107">
        <v>434</v>
      </c>
      <c r="AJ14" s="115">
        <v>5408</v>
      </c>
      <c r="AK14" s="40">
        <f t="shared" si="8"/>
        <v>47.263313609467453</v>
      </c>
      <c r="AL14" s="105">
        <v>6263</v>
      </c>
      <c r="AM14" s="107">
        <v>1627</v>
      </c>
      <c r="AN14" s="124">
        <v>12559</v>
      </c>
      <c r="AO14" s="34">
        <f t="shared" si="9"/>
        <v>62.823473206465486</v>
      </c>
      <c r="AP14" s="132">
        <v>3430</v>
      </c>
      <c r="AQ14" s="13">
        <v>5408</v>
      </c>
      <c r="AR14" s="289">
        <f t="shared" si="10"/>
        <v>63.424556213017752</v>
      </c>
      <c r="AS14" s="136">
        <f t="shared" si="11"/>
        <v>36.799999999999997</v>
      </c>
      <c r="AT14" s="267">
        <v>73.599999999999994</v>
      </c>
      <c r="AU14" s="139">
        <v>535</v>
      </c>
      <c r="AV14" s="13">
        <v>5408</v>
      </c>
      <c r="AW14" s="136">
        <f t="shared" si="12"/>
        <v>9.8927514792899416</v>
      </c>
      <c r="AX14" s="340">
        <v>665</v>
      </c>
      <c r="AY14" s="13">
        <v>5408</v>
      </c>
      <c r="AZ14" s="270">
        <f t="shared" si="13"/>
        <v>12.296597633136095</v>
      </c>
      <c r="BA14" s="139">
        <v>3448</v>
      </c>
      <c r="BB14" s="116">
        <v>5408</v>
      </c>
      <c r="BC14" s="136">
        <f t="shared" si="14"/>
        <v>63.757396449704139</v>
      </c>
      <c r="BD14" s="139">
        <v>977</v>
      </c>
      <c r="BE14" s="13">
        <v>5408</v>
      </c>
      <c r="BF14" s="136">
        <f t="shared" si="15"/>
        <v>18.065828402366865</v>
      </c>
      <c r="BG14" s="139">
        <v>1822</v>
      </c>
      <c r="BH14" s="13">
        <v>5408</v>
      </c>
      <c r="BI14" s="136">
        <f t="shared" si="16"/>
        <v>33.690828402366861</v>
      </c>
      <c r="BJ14" s="139">
        <v>1030</v>
      </c>
      <c r="BK14" s="116">
        <v>5408</v>
      </c>
      <c r="BL14" s="270">
        <f t="shared" si="17"/>
        <v>19.045857988165679</v>
      </c>
      <c r="BM14" s="145">
        <v>3774</v>
      </c>
      <c r="BN14" s="13">
        <v>5408</v>
      </c>
      <c r="BO14" s="136">
        <f t="shared" si="18"/>
        <v>69.785502958579883</v>
      </c>
      <c r="BP14" s="139">
        <v>14620</v>
      </c>
      <c r="BQ14" s="146">
        <v>16080</v>
      </c>
      <c r="BR14" s="292">
        <f t="shared" si="19"/>
        <v>90.920398009950247</v>
      </c>
      <c r="BS14" s="158">
        <v>6664</v>
      </c>
      <c r="BT14" s="159">
        <v>4804</v>
      </c>
      <c r="BU14" s="159">
        <v>1439</v>
      </c>
      <c r="BV14" s="156">
        <v>559</v>
      </c>
      <c r="BW14" s="160">
        <v>1114</v>
      </c>
      <c r="BX14" s="161">
        <v>40</v>
      </c>
      <c r="BY14" s="223">
        <f t="shared" si="20"/>
        <v>14620</v>
      </c>
      <c r="BZ14" s="139">
        <v>6873</v>
      </c>
      <c r="CA14" s="13">
        <v>12559</v>
      </c>
      <c r="CB14" s="228">
        <f t="shared" si="21"/>
        <v>54.725694720917268</v>
      </c>
      <c r="CC14" s="214">
        <v>597</v>
      </c>
      <c r="CD14" s="231">
        <v>12559</v>
      </c>
      <c r="CE14" s="234">
        <f t="shared" si="22"/>
        <v>4.7535631817819892</v>
      </c>
      <c r="CF14" s="173">
        <v>16080</v>
      </c>
      <c r="CG14" s="45">
        <v>2364</v>
      </c>
      <c r="CH14" s="179">
        <v>6414</v>
      </c>
      <c r="CI14" s="180">
        <v>7302</v>
      </c>
      <c r="CJ14" s="179">
        <v>5541</v>
      </c>
      <c r="CK14" s="180">
        <v>10539</v>
      </c>
      <c r="CL14" s="54">
        <v>7627</v>
      </c>
      <c r="CM14" s="45">
        <v>791</v>
      </c>
      <c r="CN14" s="54">
        <v>5977</v>
      </c>
      <c r="CO14" s="296">
        <v>16080</v>
      </c>
      <c r="CP14" s="300">
        <f t="shared" si="23"/>
        <v>37.170398009950247</v>
      </c>
    </row>
    <row r="15" spans="1:94" s="51" customFormat="1" ht="16.5" customHeight="1" x14ac:dyDescent="0.3">
      <c r="A15" s="46" t="s">
        <v>42</v>
      </c>
      <c r="B15" s="47">
        <v>4</v>
      </c>
      <c r="C15" s="48">
        <f>D15-E15</f>
        <v>1294</v>
      </c>
      <c r="D15" s="49">
        <v>1441</v>
      </c>
      <c r="E15" s="50">
        <v>147</v>
      </c>
      <c r="F15" s="275">
        <f t="shared" si="1"/>
        <v>0.30911901081916537</v>
      </c>
      <c r="G15" s="354">
        <v>7</v>
      </c>
      <c r="H15" s="242">
        <v>14</v>
      </c>
      <c r="I15" s="185">
        <v>12</v>
      </c>
      <c r="J15" s="48">
        <f t="shared" si="25"/>
        <v>385</v>
      </c>
      <c r="K15" s="49">
        <v>596</v>
      </c>
      <c r="L15" s="50">
        <v>211</v>
      </c>
      <c r="M15" s="282">
        <f t="shared" si="3"/>
        <v>3.116883116883117</v>
      </c>
      <c r="N15" s="358">
        <v>12</v>
      </c>
      <c r="O15" s="262">
        <v>24</v>
      </c>
      <c r="P15" s="187">
        <v>647</v>
      </c>
      <c r="Q15" s="188">
        <v>892</v>
      </c>
      <c r="R15" s="238">
        <f t="shared" si="4"/>
        <v>72.533632286995513</v>
      </c>
      <c r="S15" s="189">
        <v>233</v>
      </c>
      <c r="T15" s="188">
        <v>466</v>
      </c>
      <c r="U15" s="239">
        <f t="shared" si="5"/>
        <v>50</v>
      </c>
      <c r="V15" s="190">
        <v>302</v>
      </c>
      <c r="W15" s="191">
        <v>84</v>
      </c>
      <c r="X15" s="192">
        <v>892</v>
      </c>
      <c r="Y15" s="284">
        <f t="shared" si="6"/>
        <v>43.27354260089686</v>
      </c>
      <c r="Z15" s="250">
        <v>45.5</v>
      </c>
      <c r="AA15" s="245">
        <v>47.25</v>
      </c>
      <c r="AB15" s="190">
        <v>85</v>
      </c>
      <c r="AC15" s="190">
        <v>14</v>
      </c>
      <c r="AD15" s="192">
        <v>466</v>
      </c>
      <c r="AE15" s="285">
        <f t="shared" si="7"/>
        <v>21.244635193133046</v>
      </c>
      <c r="AF15" s="245">
        <v>29.2</v>
      </c>
      <c r="AG15" s="244">
        <v>29</v>
      </c>
      <c r="AH15" s="194">
        <v>85</v>
      </c>
      <c r="AI15" s="193">
        <v>14</v>
      </c>
      <c r="AJ15" s="196">
        <v>233</v>
      </c>
      <c r="AK15" s="239">
        <f t="shared" si="8"/>
        <v>42.489270386266092</v>
      </c>
      <c r="AL15" s="191">
        <v>302</v>
      </c>
      <c r="AM15" s="193">
        <v>84</v>
      </c>
      <c r="AN15" s="195">
        <v>647</v>
      </c>
      <c r="AO15" s="186">
        <f t="shared" si="9"/>
        <v>59.659969088098919</v>
      </c>
      <c r="AP15" s="197">
        <v>92</v>
      </c>
      <c r="AQ15" s="196">
        <v>233</v>
      </c>
      <c r="AR15" s="291">
        <f t="shared" si="10"/>
        <v>39.484978540772531</v>
      </c>
      <c r="AS15" s="136">
        <f t="shared" si="11"/>
        <v>42.9</v>
      </c>
      <c r="AT15" s="268">
        <v>85.8</v>
      </c>
      <c r="AU15" s="199">
        <v>0</v>
      </c>
      <c r="AV15" s="196">
        <v>233</v>
      </c>
      <c r="AW15" s="198">
        <f t="shared" si="12"/>
        <v>0</v>
      </c>
      <c r="AX15" s="339">
        <v>58</v>
      </c>
      <c r="AY15" s="196">
        <v>233</v>
      </c>
      <c r="AZ15" s="274">
        <f t="shared" si="13"/>
        <v>24.892703862660944</v>
      </c>
      <c r="BA15" s="199">
        <v>72</v>
      </c>
      <c r="BB15" s="219">
        <v>233</v>
      </c>
      <c r="BC15" s="198">
        <f t="shared" si="14"/>
        <v>30.901287553648068</v>
      </c>
      <c r="BD15" s="199">
        <v>15</v>
      </c>
      <c r="BE15" s="196">
        <v>233</v>
      </c>
      <c r="BF15" s="198">
        <f t="shared" si="15"/>
        <v>6.437768240343348</v>
      </c>
      <c r="BG15" s="199">
        <v>103</v>
      </c>
      <c r="BH15" s="196">
        <v>233</v>
      </c>
      <c r="BI15" s="198">
        <f t="shared" si="16"/>
        <v>44.206008583690988</v>
      </c>
      <c r="BJ15" s="199">
        <v>31</v>
      </c>
      <c r="BK15" s="219">
        <v>233</v>
      </c>
      <c r="BL15" s="294">
        <f t="shared" si="17"/>
        <v>13.304721030042918</v>
      </c>
      <c r="BM15" s="200">
        <v>98</v>
      </c>
      <c r="BN15" s="196">
        <v>233</v>
      </c>
      <c r="BO15" s="198">
        <f t="shared" si="18"/>
        <v>42.06008583690987</v>
      </c>
      <c r="BP15" s="199">
        <v>734</v>
      </c>
      <c r="BQ15" s="201">
        <v>808</v>
      </c>
      <c r="BR15" s="292">
        <f t="shared" si="19"/>
        <v>90.841584158415841</v>
      </c>
      <c r="BS15" s="202">
        <v>340</v>
      </c>
      <c r="BT15" s="203">
        <v>74</v>
      </c>
      <c r="BU15" s="203">
        <v>173</v>
      </c>
      <c r="BV15" s="204">
        <v>107</v>
      </c>
      <c r="BW15" s="205">
        <v>40</v>
      </c>
      <c r="BX15" s="206">
        <v>0</v>
      </c>
      <c r="BY15" s="240">
        <f t="shared" si="20"/>
        <v>734</v>
      </c>
      <c r="BZ15" s="199">
        <v>44</v>
      </c>
      <c r="CA15" s="196">
        <v>647</v>
      </c>
      <c r="CB15" s="241">
        <f t="shared" si="21"/>
        <v>6.800618238021638</v>
      </c>
      <c r="CC15" s="226">
        <v>38</v>
      </c>
      <c r="CD15" s="232">
        <v>647</v>
      </c>
      <c r="CE15" s="242">
        <f t="shared" si="22"/>
        <v>5.873261205564142</v>
      </c>
      <c r="CF15" s="207">
        <v>808</v>
      </c>
      <c r="CG15" s="208">
        <v>1</v>
      </c>
      <c r="CH15" s="209">
        <v>375</v>
      </c>
      <c r="CI15" s="210">
        <v>432</v>
      </c>
      <c r="CJ15" s="209">
        <v>296</v>
      </c>
      <c r="CK15" s="210">
        <v>512</v>
      </c>
      <c r="CL15" s="213">
        <v>264</v>
      </c>
      <c r="CM15" s="208">
        <v>42</v>
      </c>
      <c r="CN15" s="213">
        <v>146</v>
      </c>
      <c r="CO15" s="297">
        <v>808</v>
      </c>
      <c r="CP15" s="301">
        <f t="shared" si="23"/>
        <v>18.06930693069307</v>
      </c>
    </row>
    <row r="16" spans="1:94" ht="16.5" x14ac:dyDescent="0.3">
      <c r="A16" s="4" t="s">
        <v>43</v>
      </c>
      <c r="B16" s="5">
        <v>170</v>
      </c>
      <c r="C16" s="24">
        <f>D16-E16</f>
        <v>2808</v>
      </c>
      <c r="D16" s="18">
        <v>3165</v>
      </c>
      <c r="E16" s="27">
        <v>357</v>
      </c>
      <c r="F16" s="278">
        <f t="shared" si="1"/>
        <v>6.0541310541310542</v>
      </c>
      <c r="G16" s="353">
        <v>7.0017953321364503</v>
      </c>
      <c r="H16" s="234">
        <v>14</v>
      </c>
      <c r="I16" s="61">
        <v>90</v>
      </c>
      <c r="J16" s="62">
        <f>K16-L16</f>
        <v>644</v>
      </c>
      <c r="K16" s="63">
        <v>1319</v>
      </c>
      <c r="L16" s="64">
        <v>675</v>
      </c>
      <c r="M16" s="282">
        <f t="shared" si="3"/>
        <v>13.975155279503106</v>
      </c>
      <c r="N16" s="357">
        <v>16.964285714285701</v>
      </c>
      <c r="O16" s="237">
        <v>33.884297520661157</v>
      </c>
      <c r="P16" s="87">
        <v>1666</v>
      </c>
      <c r="Q16" s="88">
        <v>2176</v>
      </c>
      <c r="R16" s="37">
        <f t="shared" si="4"/>
        <v>76.5625</v>
      </c>
      <c r="S16" s="89">
        <v>681</v>
      </c>
      <c r="T16" s="88">
        <v>1134</v>
      </c>
      <c r="U16" s="40">
        <f t="shared" si="5"/>
        <v>60.05291005291005</v>
      </c>
      <c r="V16" s="104">
        <v>676</v>
      </c>
      <c r="W16" s="105">
        <v>224</v>
      </c>
      <c r="X16" s="106">
        <v>2176</v>
      </c>
      <c r="Y16" s="285">
        <f t="shared" si="6"/>
        <v>41.360294117647058</v>
      </c>
      <c r="Z16" s="249">
        <v>51.5</v>
      </c>
      <c r="AA16" s="212">
        <v>52.125</v>
      </c>
      <c r="AB16" s="104">
        <v>272</v>
      </c>
      <c r="AC16" s="104">
        <v>51</v>
      </c>
      <c r="AD16" s="106">
        <v>1134</v>
      </c>
      <c r="AE16" s="284">
        <f t="shared" si="7"/>
        <v>28.483245149911816</v>
      </c>
      <c r="AF16" s="212">
        <v>28.7</v>
      </c>
      <c r="AG16" s="243">
        <v>28.774999999999999</v>
      </c>
      <c r="AH16" s="122">
        <v>272</v>
      </c>
      <c r="AI16" s="107">
        <v>51</v>
      </c>
      <c r="AJ16" s="115">
        <v>681</v>
      </c>
      <c r="AK16" s="40">
        <f t="shared" si="8"/>
        <v>47.430249632892803</v>
      </c>
      <c r="AL16" s="105">
        <v>676</v>
      </c>
      <c r="AM16" s="107">
        <v>224</v>
      </c>
      <c r="AN16" s="123">
        <v>1666</v>
      </c>
      <c r="AO16" s="34">
        <f t="shared" si="9"/>
        <v>54.021608643457384</v>
      </c>
      <c r="AP16" s="52">
        <v>157</v>
      </c>
      <c r="AQ16" s="13">
        <v>681</v>
      </c>
      <c r="AR16" s="291">
        <f t="shared" si="10"/>
        <v>23.054331864904551</v>
      </c>
      <c r="AS16" s="136">
        <f t="shared" si="11"/>
        <v>30.6</v>
      </c>
      <c r="AT16" s="267">
        <v>61.2</v>
      </c>
      <c r="AU16" s="139">
        <v>0</v>
      </c>
      <c r="AV16" s="13">
        <v>681</v>
      </c>
      <c r="AW16" s="136">
        <f t="shared" si="12"/>
        <v>0</v>
      </c>
      <c r="AX16" s="337">
        <v>323</v>
      </c>
      <c r="AY16" s="13">
        <v>681</v>
      </c>
      <c r="AZ16" s="274">
        <f t="shared" si="13"/>
        <v>47.430249632892803</v>
      </c>
      <c r="BA16" s="139">
        <v>162</v>
      </c>
      <c r="BB16" s="116">
        <v>681</v>
      </c>
      <c r="BC16" s="136">
        <f t="shared" si="14"/>
        <v>23.788546255506606</v>
      </c>
      <c r="BD16" s="139">
        <v>124</v>
      </c>
      <c r="BE16" s="13">
        <v>681</v>
      </c>
      <c r="BF16" s="136">
        <f t="shared" si="15"/>
        <v>18.208516886930983</v>
      </c>
      <c r="BG16" s="139">
        <v>277</v>
      </c>
      <c r="BH16" s="13">
        <v>681</v>
      </c>
      <c r="BI16" s="136">
        <f t="shared" si="16"/>
        <v>40.675477239353889</v>
      </c>
      <c r="BJ16" s="139">
        <v>81</v>
      </c>
      <c r="BK16" s="116">
        <v>681</v>
      </c>
      <c r="BL16" s="294">
        <f t="shared" si="17"/>
        <v>11.894273127753303</v>
      </c>
      <c r="BM16" s="145">
        <v>288</v>
      </c>
      <c r="BN16" s="13">
        <v>681</v>
      </c>
      <c r="BO16" s="136">
        <f t="shared" si="18"/>
        <v>42.290748898678416</v>
      </c>
      <c r="BP16" s="139">
        <v>971</v>
      </c>
      <c r="BQ16" s="146">
        <v>2366</v>
      </c>
      <c r="BR16" s="270">
        <f t="shared" si="19"/>
        <v>41.039729501267963</v>
      </c>
      <c r="BS16" s="140">
        <v>182</v>
      </c>
      <c r="BT16" s="155">
        <v>422</v>
      </c>
      <c r="BU16" s="155">
        <v>205</v>
      </c>
      <c r="BV16" s="156">
        <v>110</v>
      </c>
      <c r="BW16" s="155">
        <v>32</v>
      </c>
      <c r="BX16" s="162">
        <v>20</v>
      </c>
      <c r="BY16" s="223">
        <f t="shared" si="20"/>
        <v>971</v>
      </c>
      <c r="BZ16" s="139">
        <v>193</v>
      </c>
      <c r="CA16" s="13">
        <v>1666</v>
      </c>
      <c r="CB16" s="228">
        <f t="shared" si="21"/>
        <v>11.584633853541417</v>
      </c>
      <c r="CC16" s="214">
        <v>22</v>
      </c>
      <c r="CD16" s="231">
        <v>1666</v>
      </c>
      <c r="CE16" s="234">
        <f t="shared" si="22"/>
        <v>1.3205282112845138</v>
      </c>
      <c r="CF16" s="172">
        <v>2366</v>
      </c>
      <c r="CG16" s="45">
        <v>340</v>
      </c>
      <c r="CH16" s="179">
        <v>1591</v>
      </c>
      <c r="CI16" s="180">
        <v>435</v>
      </c>
      <c r="CJ16" s="179">
        <v>824</v>
      </c>
      <c r="CK16" s="180">
        <v>1542</v>
      </c>
      <c r="CL16" s="54">
        <v>1615</v>
      </c>
      <c r="CM16" s="45">
        <v>10</v>
      </c>
      <c r="CN16" s="54">
        <v>786</v>
      </c>
      <c r="CO16" s="296">
        <v>2366</v>
      </c>
      <c r="CP16" s="300">
        <f t="shared" si="23"/>
        <v>33.220625528317839</v>
      </c>
    </row>
    <row r="17" spans="1:94" ht="16.5" x14ac:dyDescent="0.3">
      <c r="A17" s="4" t="s">
        <v>44</v>
      </c>
      <c r="B17" s="16">
        <v>68</v>
      </c>
      <c r="C17" s="24">
        <f t="shared" ref="C17:C19" si="26">D17-E17</f>
        <v>1136</v>
      </c>
      <c r="D17" s="21">
        <v>1285</v>
      </c>
      <c r="E17" s="30">
        <v>149</v>
      </c>
      <c r="F17" s="275">
        <f t="shared" si="1"/>
        <v>5.9859154929577461</v>
      </c>
      <c r="G17" s="353">
        <v>7.5022065313327397</v>
      </c>
      <c r="H17" s="234">
        <v>15</v>
      </c>
      <c r="I17" s="72">
        <v>59</v>
      </c>
      <c r="J17" s="62">
        <f t="shared" ref="J17:J19" si="27">K17-L17</f>
        <v>310</v>
      </c>
      <c r="K17" s="73">
        <v>561</v>
      </c>
      <c r="L17" s="74">
        <v>251</v>
      </c>
      <c r="M17" s="282">
        <f t="shared" si="3"/>
        <v>19.032258064516128</v>
      </c>
      <c r="N17" s="357">
        <v>34.142394822006501</v>
      </c>
      <c r="O17" s="228">
        <v>68.181818181818187</v>
      </c>
      <c r="P17" s="90">
        <v>796</v>
      </c>
      <c r="Q17" s="94">
        <v>955</v>
      </c>
      <c r="R17" s="37">
        <f t="shared" si="4"/>
        <v>83.350785340314133</v>
      </c>
      <c r="S17" s="89">
        <v>277</v>
      </c>
      <c r="T17" s="94">
        <v>482</v>
      </c>
      <c r="U17" s="40">
        <f t="shared" si="5"/>
        <v>57.468879668049794</v>
      </c>
      <c r="V17" s="104">
        <v>473</v>
      </c>
      <c r="W17" s="105">
        <v>48</v>
      </c>
      <c r="X17" s="106">
        <v>955</v>
      </c>
      <c r="Y17" s="285">
        <f t="shared" si="6"/>
        <v>54.554973821989527</v>
      </c>
      <c r="Z17" s="249">
        <v>68.8</v>
      </c>
      <c r="AA17" s="212">
        <v>68.8</v>
      </c>
      <c r="AB17" s="104">
        <v>133</v>
      </c>
      <c r="AC17" s="104">
        <v>8</v>
      </c>
      <c r="AD17" s="106">
        <v>482</v>
      </c>
      <c r="AE17" s="284">
        <f t="shared" si="7"/>
        <v>29.25311203319502</v>
      </c>
      <c r="AF17" s="212">
        <v>30.7</v>
      </c>
      <c r="AG17" s="243">
        <v>31</v>
      </c>
      <c r="AH17" s="122">
        <v>133</v>
      </c>
      <c r="AI17" s="107">
        <v>8</v>
      </c>
      <c r="AJ17" s="115">
        <v>277</v>
      </c>
      <c r="AK17" s="40">
        <f t="shared" si="8"/>
        <v>50.902527075812273</v>
      </c>
      <c r="AL17" s="105">
        <v>473</v>
      </c>
      <c r="AM17" s="107">
        <v>48</v>
      </c>
      <c r="AN17" s="124">
        <v>796</v>
      </c>
      <c r="AO17" s="34">
        <f t="shared" si="9"/>
        <v>65.452261306532662</v>
      </c>
      <c r="AP17" s="131">
        <v>98</v>
      </c>
      <c r="AQ17" s="13">
        <v>277</v>
      </c>
      <c r="AR17" s="291">
        <f t="shared" si="10"/>
        <v>35.379061371841154</v>
      </c>
      <c r="AS17" s="136">
        <f t="shared" si="11"/>
        <v>42.45</v>
      </c>
      <c r="AT17" s="267">
        <v>84.9</v>
      </c>
      <c r="AU17" s="139">
        <v>2</v>
      </c>
      <c r="AV17" s="13">
        <v>277</v>
      </c>
      <c r="AW17" s="136">
        <f t="shared" si="12"/>
        <v>0.72202166064981954</v>
      </c>
      <c r="AX17" s="341">
        <v>64</v>
      </c>
      <c r="AY17" s="13">
        <v>277</v>
      </c>
      <c r="AZ17" s="270">
        <f t="shared" si="13"/>
        <v>23.104693140794225</v>
      </c>
      <c r="BA17" s="139">
        <v>208</v>
      </c>
      <c r="BB17" s="116">
        <v>277</v>
      </c>
      <c r="BC17" s="136">
        <f t="shared" si="14"/>
        <v>75.090252707581229</v>
      </c>
      <c r="BD17" s="139">
        <v>44</v>
      </c>
      <c r="BE17" s="13">
        <v>277</v>
      </c>
      <c r="BF17" s="136">
        <f t="shared" si="15"/>
        <v>15.884476534296029</v>
      </c>
      <c r="BG17" s="139">
        <v>93</v>
      </c>
      <c r="BH17" s="13">
        <v>277</v>
      </c>
      <c r="BI17" s="136">
        <f t="shared" si="16"/>
        <v>33.574007220216608</v>
      </c>
      <c r="BJ17" s="139">
        <v>43</v>
      </c>
      <c r="BK17" s="116">
        <v>277</v>
      </c>
      <c r="BL17" s="270">
        <f t="shared" si="17"/>
        <v>15.523465703971119</v>
      </c>
      <c r="BM17" s="145">
        <v>223</v>
      </c>
      <c r="BN17" s="13">
        <v>277</v>
      </c>
      <c r="BO17" s="136">
        <f t="shared" si="18"/>
        <v>80.505415162454867</v>
      </c>
      <c r="BP17" s="139">
        <v>786</v>
      </c>
      <c r="BQ17" s="146">
        <v>963</v>
      </c>
      <c r="BR17" s="292">
        <f t="shared" si="19"/>
        <v>81.619937694704049</v>
      </c>
      <c r="BS17" s="141">
        <v>78</v>
      </c>
      <c r="BT17" s="164">
        <v>442</v>
      </c>
      <c r="BU17" s="164">
        <v>202</v>
      </c>
      <c r="BV17" s="156">
        <v>56</v>
      </c>
      <c r="BW17" s="164">
        <v>7</v>
      </c>
      <c r="BX17" s="165">
        <v>1</v>
      </c>
      <c r="BY17" s="223">
        <f t="shared" si="20"/>
        <v>786</v>
      </c>
      <c r="BZ17" s="139">
        <v>545</v>
      </c>
      <c r="CA17" s="13">
        <v>796</v>
      </c>
      <c r="CB17" s="228">
        <f t="shared" si="21"/>
        <v>68.467336683417088</v>
      </c>
      <c r="CC17" s="214">
        <v>78</v>
      </c>
      <c r="CD17" s="231">
        <v>796</v>
      </c>
      <c r="CE17" s="234">
        <f t="shared" si="22"/>
        <v>9.7989949748743719</v>
      </c>
      <c r="CF17" s="172">
        <v>963</v>
      </c>
      <c r="CG17" s="45">
        <v>126</v>
      </c>
      <c r="CH17" s="179">
        <v>355</v>
      </c>
      <c r="CI17" s="180">
        <v>482</v>
      </c>
      <c r="CJ17" s="179">
        <v>351</v>
      </c>
      <c r="CK17" s="180">
        <v>612</v>
      </c>
      <c r="CL17" s="54">
        <v>507</v>
      </c>
      <c r="CM17" s="45">
        <v>55</v>
      </c>
      <c r="CN17" s="54">
        <v>416</v>
      </c>
      <c r="CO17" s="296">
        <v>963</v>
      </c>
      <c r="CP17" s="300">
        <f t="shared" si="23"/>
        <v>43.198338525441329</v>
      </c>
    </row>
    <row r="18" spans="1:94" ht="16.5" x14ac:dyDescent="0.3">
      <c r="A18" s="4" t="s">
        <v>45</v>
      </c>
      <c r="B18" s="6">
        <v>265</v>
      </c>
      <c r="C18" s="24">
        <f t="shared" si="26"/>
        <v>3533</v>
      </c>
      <c r="D18" s="20">
        <v>3938</v>
      </c>
      <c r="E18" s="29">
        <v>405</v>
      </c>
      <c r="F18" s="278">
        <f t="shared" si="1"/>
        <v>7.500707613925842</v>
      </c>
      <c r="G18" s="353">
        <v>8.0045740423098906</v>
      </c>
      <c r="H18" s="234">
        <v>16</v>
      </c>
      <c r="I18" s="71">
        <v>226</v>
      </c>
      <c r="J18" s="62">
        <f t="shared" si="27"/>
        <v>856</v>
      </c>
      <c r="K18" s="68">
        <v>1557</v>
      </c>
      <c r="L18" s="69">
        <v>701</v>
      </c>
      <c r="M18" s="281">
        <f t="shared" si="3"/>
        <v>26.401869158878505</v>
      </c>
      <c r="N18" s="357">
        <v>27.713625866050801</v>
      </c>
      <c r="O18" s="228">
        <v>55.446756425948593</v>
      </c>
      <c r="P18" s="87">
        <v>1892</v>
      </c>
      <c r="Q18" s="88">
        <v>2471</v>
      </c>
      <c r="R18" s="37">
        <f t="shared" si="4"/>
        <v>76.568191015783086</v>
      </c>
      <c r="S18" s="89">
        <v>662</v>
      </c>
      <c r="T18" s="88">
        <v>1300</v>
      </c>
      <c r="U18" s="40">
        <f t="shared" si="5"/>
        <v>50.92307692307692</v>
      </c>
      <c r="V18" s="104">
        <v>1124</v>
      </c>
      <c r="W18" s="105">
        <v>211</v>
      </c>
      <c r="X18" s="106">
        <v>2471</v>
      </c>
      <c r="Y18" s="284">
        <f t="shared" si="6"/>
        <v>54.026709834075277</v>
      </c>
      <c r="Z18" s="249">
        <v>57.9</v>
      </c>
      <c r="AA18" s="212">
        <v>57.9</v>
      </c>
      <c r="AB18" s="104">
        <v>323</v>
      </c>
      <c r="AC18" s="104">
        <v>56</v>
      </c>
      <c r="AD18" s="106">
        <v>1300</v>
      </c>
      <c r="AE18" s="265">
        <f t="shared" si="7"/>
        <v>29.153846153846153</v>
      </c>
      <c r="AF18" s="212">
        <v>28</v>
      </c>
      <c r="AG18" s="243">
        <v>28</v>
      </c>
      <c r="AH18" s="122">
        <v>323</v>
      </c>
      <c r="AI18" s="107">
        <v>56</v>
      </c>
      <c r="AJ18" s="115">
        <v>662</v>
      </c>
      <c r="AK18" s="40">
        <f t="shared" si="8"/>
        <v>57.250755287009063</v>
      </c>
      <c r="AL18" s="105">
        <v>1124</v>
      </c>
      <c r="AM18" s="107">
        <v>211</v>
      </c>
      <c r="AN18" s="123">
        <v>1892</v>
      </c>
      <c r="AO18" s="34">
        <f t="shared" si="9"/>
        <v>70.560253699788589</v>
      </c>
      <c r="AP18" s="130">
        <v>531</v>
      </c>
      <c r="AQ18" s="13">
        <v>662</v>
      </c>
      <c r="AR18" s="289">
        <f t="shared" si="10"/>
        <v>80.21148036253777</v>
      </c>
      <c r="AS18" s="136">
        <f t="shared" si="11"/>
        <v>43.1</v>
      </c>
      <c r="AT18" s="267">
        <v>86.2</v>
      </c>
      <c r="AU18" s="139">
        <v>1</v>
      </c>
      <c r="AV18" s="13">
        <v>662</v>
      </c>
      <c r="AW18" s="136">
        <f t="shared" si="12"/>
        <v>0.15105740181268881</v>
      </c>
      <c r="AX18" s="337">
        <v>464</v>
      </c>
      <c r="AY18" s="13">
        <v>662</v>
      </c>
      <c r="AZ18" s="273">
        <f t="shared" si="13"/>
        <v>70.090634441087616</v>
      </c>
      <c r="BA18" s="139">
        <v>331</v>
      </c>
      <c r="BB18" s="116">
        <v>662</v>
      </c>
      <c r="BC18" s="136">
        <f t="shared" si="14"/>
        <v>50</v>
      </c>
      <c r="BD18" s="139">
        <v>103</v>
      </c>
      <c r="BE18" s="13">
        <v>662</v>
      </c>
      <c r="BF18" s="136">
        <f t="shared" si="15"/>
        <v>15.558912386706949</v>
      </c>
      <c r="BG18" s="139">
        <v>125</v>
      </c>
      <c r="BH18" s="13">
        <v>662</v>
      </c>
      <c r="BI18" s="136">
        <f t="shared" si="16"/>
        <v>18.882175226586103</v>
      </c>
      <c r="BJ18" s="139">
        <v>158</v>
      </c>
      <c r="BK18" s="116">
        <v>662</v>
      </c>
      <c r="BL18" s="270">
        <f t="shared" si="17"/>
        <v>23.867069486404834</v>
      </c>
      <c r="BM18" s="145">
        <v>334</v>
      </c>
      <c r="BN18" s="13">
        <v>662</v>
      </c>
      <c r="BO18" s="136">
        <f t="shared" si="18"/>
        <v>50.453172205438065</v>
      </c>
      <c r="BP18" s="139">
        <v>1177</v>
      </c>
      <c r="BQ18" s="146">
        <v>2428</v>
      </c>
      <c r="BR18" s="270">
        <f t="shared" si="19"/>
        <v>48.476112026359147</v>
      </c>
      <c r="BS18" s="140">
        <v>792</v>
      </c>
      <c r="BT18" s="155">
        <v>229</v>
      </c>
      <c r="BU18" s="155">
        <v>77</v>
      </c>
      <c r="BV18" s="156">
        <v>62</v>
      </c>
      <c r="BW18" s="155">
        <v>13</v>
      </c>
      <c r="BX18" s="162">
        <v>4</v>
      </c>
      <c r="BY18" s="223">
        <f t="shared" si="20"/>
        <v>1177</v>
      </c>
      <c r="BZ18" s="139">
        <v>490</v>
      </c>
      <c r="CA18" s="13">
        <v>1892</v>
      </c>
      <c r="CB18" s="228">
        <f t="shared" si="21"/>
        <v>25.898520084566595</v>
      </c>
      <c r="CC18" s="214">
        <v>74</v>
      </c>
      <c r="CD18" s="231">
        <v>1892</v>
      </c>
      <c r="CE18" s="234">
        <f t="shared" si="22"/>
        <v>3.9112050739957716</v>
      </c>
      <c r="CF18" s="174">
        <v>2428</v>
      </c>
      <c r="CG18" s="176">
        <v>338</v>
      </c>
      <c r="CH18" s="179">
        <v>1092</v>
      </c>
      <c r="CI18" s="181">
        <v>998</v>
      </c>
      <c r="CJ18" s="182">
        <v>908</v>
      </c>
      <c r="CK18" s="180">
        <v>1520</v>
      </c>
      <c r="CL18" s="54">
        <v>1463</v>
      </c>
      <c r="CM18" s="45">
        <v>88</v>
      </c>
      <c r="CN18" s="54">
        <v>621</v>
      </c>
      <c r="CO18" s="296">
        <v>2428</v>
      </c>
      <c r="CP18" s="300">
        <f t="shared" si="23"/>
        <v>25.57660626029654</v>
      </c>
    </row>
    <row r="19" spans="1:94" ht="17.25" thickBot="1" x14ac:dyDescent="0.35">
      <c r="A19" s="9" t="s">
        <v>46</v>
      </c>
      <c r="B19" s="10">
        <v>412</v>
      </c>
      <c r="C19" s="25">
        <f t="shared" si="26"/>
        <v>3984</v>
      </c>
      <c r="D19" s="22">
        <v>4315</v>
      </c>
      <c r="E19" s="31">
        <v>331</v>
      </c>
      <c r="F19" s="277">
        <f t="shared" si="1"/>
        <v>10.34136546184739</v>
      </c>
      <c r="G19" s="355">
        <v>7.5043848659483796</v>
      </c>
      <c r="H19" s="235">
        <v>15</v>
      </c>
      <c r="I19" s="75">
        <v>209</v>
      </c>
      <c r="J19" s="76">
        <f t="shared" si="27"/>
        <v>1052</v>
      </c>
      <c r="K19" s="77">
        <v>1661</v>
      </c>
      <c r="L19" s="78">
        <v>609</v>
      </c>
      <c r="M19" s="280">
        <f t="shared" si="3"/>
        <v>19.866920152091254</v>
      </c>
      <c r="N19" s="359">
        <v>17.055655296229801</v>
      </c>
      <c r="O19" s="236">
        <v>34.125</v>
      </c>
      <c r="P19" s="95">
        <v>1461</v>
      </c>
      <c r="Q19" s="96">
        <v>2549</v>
      </c>
      <c r="R19" s="38">
        <f t="shared" si="4"/>
        <v>57.316594743036482</v>
      </c>
      <c r="S19" s="97">
        <v>723</v>
      </c>
      <c r="T19" s="96">
        <v>1367</v>
      </c>
      <c r="U19" s="41">
        <f t="shared" si="5"/>
        <v>52.889539136795904</v>
      </c>
      <c r="V19" s="108">
        <v>805</v>
      </c>
      <c r="W19" s="109">
        <v>180</v>
      </c>
      <c r="X19" s="110">
        <v>2549</v>
      </c>
      <c r="Y19" s="286">
        <f t="shared" si="6"/>
        <v>38.642604943114947</v>
      </c>
      <c r="Z19" s="251">
        <v>45.3</v>
      </c>
      <c r="AA19" s="246">
        <v>47.474999999999994</v>
      </c>
      <c r="AB19" s="108">
        <v>335</v>
      </c>
      <c r="AC19" s="108">
        <v>46</v>
      </c>
      <c r="AD19" s="110">
        <v>1367</v>
      </c>
      <c r="AE19" s="287">
        <f t="shared" si="7"/>
        <v>27.871250914411121</v>
      </c>
      <c r="AF19" s="246">
        <v>28.6</v>
      </c>
      <c r="AG19" s="247">
        <v>29</v>
      </c>
      <c r="AH19" s="127">
        <v>335</v>
      </c>
      <c r="AI19" s="111">
        <v>46</v>
      </c>
      <c r="AJ19" s="211">
        <v>723</v>
      </c>
      <c r="AK19" s="41">
        <f t="shared" si="8"/>
        <v>52.697095435684645</v>
      </c>
      <c r="AL19" s="109">
        <v>805</v>
      </c>
      <c r="AM19" s="111">
        <v>180</v>
      </c>
      <c r="AN19" s="128">
        <v>1461</v>
      </c>
      <c r="AO19" s="35">
        <f t="shared" si="9"/>
        <v>67.419575633127991</v>
      </c>
      <c r="AP19" s="134">
        <v>502</v>
      </c>
      <c r="AQ19" s="133">
        <v>723</v>
      </c>
      <c r="AR19" s="290">
        <f t="shared" si="10"/>
        <v>69.432918395573992</v>
      </c>
      <c r="AS19" s="137">
        <f t="shared" si="11"/>
        <v>37.799999999999997</v>
      </c>
      <c r="AT19" s="269">
        <v>75.599999999999994</v>
      </c>
      <c r="AU19" s="142">
        <v>0</v>
      </c>
      <c r="AV19" s="133">
        <v>723</v>
      </c>
      <c r="AW19" s="216">
        <f t="shared" si="12"/>
        <v>0</v>
      </c>
      <c r="AX19" s="342">
        <v>0</v>
      </c>
      <c r="AY19" s="217">
        <v>723</v>
      </c>
      <c r="AZ19" s="271">
        <f t="shared" si="13"/>
        <v>0</v>
      </c>
      <c r="BA19" s="142">
        <v>0</v>
      </c>
      <c r="BB19" s="220">
        <v>723</v>
      </c>
      <c r="BC19" s="216">
        <f t="shared" si="14"/>
        <v>0</v>
      </c>
      <c r="BD19" s="142">
        <v>152</v>
      </c>
      <c r="BE19" s="133">
        <v>723</v>
      </c>
      <c r="BF19" s="137">
        <f t="shared" si="15"/>
        <v>21.023513139695712</v>
      </c>
      <c r="BG19" s="142">
        <v>207</v>
      </c>
      <c r="BH19" s="133">
        <v>723</v>
      </c>
      <c r="BI19" s="216">
        <f t="shared" si="16"/>
        <v>28.630705394190873</v>
      </c>
      <c r="BJ19" s="142">
        <v>135</v>
      </c>
      <c r="BK19" s="220">
        <v>723</v>
      </c>
      <c r="BL19" s="293">
        <f t="shared" si="17"/>
        <v>18.672199170124482</v>
      </c>
      <c r="BM19" s="147">
        <v>0</v>
      </c>
      <c r="BN19" s="133">
        <v>723</v>
      </c>
      <c r="BO19" s="216">
        <f t="shared" si="18"/>
        <v>0</v>
      </c>
      <c r="BP19" s="142">
        <v>259</v>
      </c>
      <c r="BQ19" s="148">
        <v>1965</v>
      </c>
      <c r="BR19" s="271">
        <f t="shared" si="19"/>
        <v>13.180661577608143</v>
      </c>
      <c r="BS19" s="166">
        <v>34</v>
      </c>
      <c r="BT19" s="167">
        <v>82</v>
      </c>
      <c r="BU19" s="167">
        <v>99</v>
      </c>
      <c r="BV19" s="168">
        <v>35</v>
      </c>
      <c r="BW19" s="169">
        <v>8</v>
      </c>
      <c r="BX19" s="170">
        <v>1</v>
      </c>
      <c r="BY19" s="224">
        <f t="shared" si="20"/>
        <v>259</v>
      </c>
      <c r="BZ19" s="142">
        <v>0</v>
      </c>
      <c r="CA19" s="133">
        <v>1461</v>
      </c>
      <c r="CB19" s="229">
        <f t="shared" si="21"/>
        <v>0</v>
      </c>
      <c r="CC19" s="215">
        <v>126</v>
      </c>
      <c r="CD19" s="233">
        <v>1461</v>
      </c>
      <c r="CE19" s="260">
        <f t="shared" si="22"/>
        <v>8.6242299794661186</v>
      </c>
      <c r="CF19" s="175">
        <v>1965</v>
      </c>
      <c r="CG19" s="56">
        <v>640</v>
      </c>
      <c r="CH19" s="183">
        <v>586</v>
      </c>
      <c r="CI19" s="184">
        <v>739</v>
      </c>
      <c r="CJ19" s="183">
        <v>691</v>
      </c>
      <c r="CK19" s="184">
        <v>1274</v>
      </c>
      <c r="CL19" s="55">
        <v>1124</v>
      </c>
      <c r="CM19" s="56">
        <v>37</v>
      </c>
      <c r="CN19" s="55" t="s">
        <v>108</v>
      </c>
      <c r="CO19" s="298">
        <v>1965</v>
      </c>
      <c r="CP19" s="300" t="s">
        <v>108</v>
      </c>
    </row>
    <row r="20" spans="1:94" ht="16.5" thickBot="1" x14ac:dyDescent="0.35">
      <c r="F20" s="14"/>
      <c r="G20" s="14"/>
      <c r="H20" s="14"/>
      <c r="N20" s="80"/>
      <c r="O20" s="80"/>
      <c r="P20" s="79">
        <f>SUM(P6:P19)</f>
        <v>65719</v>
      </c>
      <c r="Q20" s="98">
        <f>SUM(Q6:Q19)</f>
        <v>109248</v>
      </c>
      <c r="R20" s="261">
        <f t="shared" si="4"/>
        <v>60.155792325717634</v>
      </c>
      <c r="S20" s="99">
        <f>SUM(S6:S19)</f>
        <v>30057</v>
      </c>
      <c r="T20" s="100">
        <f>SUM(T6:T19)</f>
        <v>57789</v>
      </c>
      <c r="U20" s="253">
        <f>(S20*100)/T20</f>
        <v>52.011628510616205</v>
      </c>
      <c r="V20" s="112">
        <f>SUM(V6:V19)</f>
        <v>35215</v>
      </c>
      <c r="W20" s="112">
        <f>SUM(W6:W19)</f>
        <v>6917</v>
      </c>
      <c r="X20" s="112">
        <f>SUM(X6:X19)</f>
        <v>109248</v>
      </c>
      <c r="Y20" s="252">
        <f>((V20+W20)*100)/X20</f>
        <v>38.565465729349739</v>
      </c>
      <c r="Z20" s="81"/>
      <c r="AA20" s="81"/>
      <c r="AB20" s="112">
        <f>SUM(AB6:AB19)</f>
        <v>13193</v>
      </c>
      <c r="AC20" s="112">
        <f>SUM(AC6:AC19)</f>
        <v>1884</v>
      </c>
      <c r="AD20" s="112">
        <f>SUM(AD6:AD19)</f>
        <v>57789</v>
      </c>
      <c r="AE20" s="252">
        <f t="shared" si="7"/>
        <v>26.089740261987576</v>
      </c>
      <c r="AF20" s="81"/>
      <c r="AG20" s="81">
        <v>26.833007448789562</v>
      </c>
      <c r="AH20" s="112">
        <f>SUM(AH6:AH19)</f>
        <v>13193</v>
      </c>
      <c r="AI20" s="112">
        <f>SUM(AI6:AI19)</f>
        <v>1884</v>
      </c>
      <c r="AJ20" s="79">
        <f>SUM(AJ6:AJ19)</f>
        <v>30057</v>
      </c>
      <c r="AK20" s="254">
        <f t="shared" si="8"/>
        <v>50.161360082509901</v>
      </c>
      <c r="AL20" s="112">
        <f>SUM(AL6:AL19)</f>
        <v>35215</v>
      </c>
      <c r="AM20" s="112">
        <f>SUM(AM6:AM19)</f>
        <v>6917</v>
      </c>
      <c r="AN20" s="79">
        <f>SUM(AN6:AN19)</f>
        <v>65719</v>
      </c>
      <c r="AO20" s="255">
        <f t="shared" si="9"/>
        <v>64.109313897046519</v>
      </c>
      <c r="AP20" s="11">
        <f>SUM(AP6:AP19)</f>
        <v>14497</v>
      </c>
      <c r="AQ20" s="11">
        <f>SUM(AQ6:AQ19)</f>
        <v>30057</v>
      </c>
      <c r="AR20" s="256">
        <f t="shared" si="10"/>
        <v>48.231693116412153</v>
      </c>
      <c r="AS20" s="43"/>
      <c r="AU20" s="15">
        <f>SUM(AU6:AU19)</f>
        <v>1533</v>
      </c>
      <c r="AV20" s="11">
        <f>SUM(AV6:AV19)</f>
        <v>30057</v>
      </c>
      <c r="AW20" s="257">
        <f t="shared" si="12"/>
        <v>5.1003094121169781</v>
      </c>
      <c r="AX20" s="218">
        <f>SUM(AX6:AX19)</f>
        <v>7261</v>
      </c>
      <c r="AY20" s="218">
        <f>SUM(AY6:AY19)</f>
        <v>30057</v>
      </c>
      <c r="AZ20" s="257">
        <f t="shared" si="13"/>
        <v>24.157434208337492</v>
      </c>
      <c r="BA20" s="221">
        <f>SUM(BA6:BA19)</f>
        <v>11117</v>
      </c>
      <c r="BB20" s="32">
        <f>SUM(BB6:BB19)</f>
        <v>30057</v>
      </c>
      <c r="BC20" s="257">
        <f t="shared" si="14"/>
        <v>36.986392520876997</v>
      </c>
      <c r="BD20" s="221">
        <f>SUM(BD6:BD19)</f>
        <v>6661</v>
      </c>
      <c r="BE20" s="32">
        <f>SUM(BE6:BE19)</f>
        <v>30057</v>
      </c>
      <c r="BF20" s="257">
        <f t="shared" si="15"/>
        <v>22.161227002029477</v>
      </c>
      <c r="BG20" s="15">
        <f>SUM(BG6:BG19)</f>
        <v>10276</v>
      </c>
      <c r="BH20" s="11">
        <f>SUM(BH6:BH19)</f>
        <v>30057</v>
      </c>
      <c r="BI20" s="257">
        <f t="shared" si="16"/>
        <v>34.188375420035264</v>
      </c>
      <c r="BJ20" s="221">
        <f>SUM(BJ6:BJ19)</f>
        <v>4704</v>
      </c>
      <c r="BK20" s="32">
        <f>SUM(BK6:BK19)</f>
        <v>30057</v>
      </c>
      <c r="BL20" s="256">
        <f t="shared" si="17"/>
        <v>15.650264497454836</v>
      </c>
      <c r="BM20" s="221">
        <f>SUM(BM6:BM19)</f>
        <v>13736</v>
      </c>
      <c r="BN20" s="32">
        <f>SUM(BN6:BN19)</f>
        <v>30057</v>
      </c>
      <c r="BO20" s="257">
        <f t="shared" si="18"/>
        <v>45.699836976411483</v>
      </c>
      <c r="BP20" s="221">
        <f>SUM(BP6:BP19)</f>
        <v>46078</v>
      </c>
      <c r="BQ20" s="221">
        <f>SUM(BQ6:BQ19)</f>
        <v>85341</v>
      </c>
      <c r="BR20" s="257">
        <f t="shared" si="19"/>
        <v>53.992805333895781</v>
      </c>
      <c r="BY20" s="258">
        <f>SUM(BY6:BY19)</f>
        <v>46078</v>
      </c>
      <c r="BZ20" s="221">
        <f>SUM(BZ6:BZ19)</f>
        <v>15435</v>
      </c>
      <c r="CA20" s="32">
        <f>SUM(CA6:CA19)</f>
        <v>65719</v>
      </c>
      <c r="CB20" s="259">
        <f t="shared" si="21"/>
        <v>23.486358587318737</v>
      </c>
      <c r="CC20" s="221">
        <f>SUM(CC6:CC19)</f>
        <v>3282</v>
      </c>
      <c r="CD20" s="221">
        <f>SUM(CD6:CD19)</f>
        <v>65719</v>
      </c>
      <c r="CE20" s="259">
        <f t="shared" si="22"/>
        <v>4.993989561618406</v>
      </c>
    </row>
    <row r="21" spans="1:94" ht="16.5" thickBot="1" x14ac:dyDescent="0.35">
      <c r="C21" s="487" t="s">
        <v>110</v>
      </c>
      <c r="D21" s="487"/>
      <c r="E21" s="487"/>
      <c r="F21" s="487"/>
      <c r="G21" s="487"/>
      <c r="H21" s="42"/>
      <c r="I21" s="81"/>
      <c r="J21" s="82"/>
      <c r="K21" s="487" t="s">
        <v>110</v>
      </c>
      <c r="L21" s="487"/>
      <c r="M21" s="487"/>
      <c r="N21" s="487"/>
      <c r="Z21" s="487" t="s">
        <v>110</v>
      </c>
      <c r="AA21" s="487"/>
      <c r="AB21" s="487"/>
      <c r="AC21" s="487"/>
      <c r="AD21" s="487"/>
      <c r="AQ21" s="487" t="s">
        <v>110</v>
      </c>
      <c r="AR21" s="487"/>
      <c r="AS21" s="487"/>
      <c r="AT21" s="487"/>
      <c r="AX21" s="575" t="s">
        <v>110</v>
      </c>
      <c r="AY21" s="575"/>
      <c r="AZ21" s="575"/>
      <c r="BJ21" s="558" t="s">
        <v>110</v>
      </c>
      <c r="BK21" s="558"/>
      <c r="BL21" s="558"/>
      <c r="BP21" s="558" t="s">
        <v>110</v>
      </c>
      <c r="BQ21" s="558"/>
      <c r="BR21" s="558"/>
      <c r="CN21" s="558" t="s">
        <v>110</v>
      </c>
      <c r="CO21" s="558"/>
      <c r="CP21" s="558"/>
    </row>
    <row r="22" spans="1:94" ht="15" customHeight="1" x14ac:dyDescent="0.25">
      <c r="B22" s="488" t="s">
        <v>112</v>
      </c>
      <c r="C22" s="489"/>
      <c r="D22" s="489"/>
      <c r="E22" s="489"/>
      <c r="F22" s="489"/>
      <c r="G22" s="489"/>
      <c r="H22" s="490"/>
      <c r="I22" s="303"/>
      <c r="J22" s="497" t="s">
        <v>113</v>
      </c>
      <c r="K22" s="498"/>
      <c r="L22" s="498"/>
      <c r="M22" s="498"/>
      <c r="N22" s="498"/>
      <c r="O22" s="499"/>
      <c r="W22" s="506" t="s">
        <v>111</v>
      </c>
      <c r="X22" s="507"/>
      <c r="Y22" s="507"/>
      <c r="Z22" s="507"/>
      <c r="AA22" s="507"/>
      <c r="AB22" s="507"/>
      <c r="AC22" s="507"/>
      <c r="AD22" s="507"/>
      <c r="AE22" s="507"/>
      <c r="AF22" s="508"/>
      <c r="AG22" s="305"/>
      <c r="AP22" s="497" t="s">
        <v>114</v>
      </c>
      <c r="AQ22" s="489"/>
      <c r="AR22" s="489"/>
      <c r="AS22" s="489"/>
      <c r="AT22" s="490"/>
      <c r="AX22" s="576" t="s">
        <v>126</v>
      </c>
      <c r="AY22" s="577"/>
      <c r="AZ22" s="578"/>
      <c r="BJ22" s="497" t="s">
        <v>129</v>
      </c>
      <c r="BK22" s="498"/>
      <c r="BL22" s="499"/>
      <c r="BP22" s="497" t="s">
        <v>130</v>
      </c>
      <c r="BQ22" s="498"/>
      <c r="BR22" s="499"/>
      <c r="BT22" s="360">
        <v>0.86299999999999999</v>
      </c>
      <c r="BU22" s="360">
        <f t="shared" ref="BU22:BU33" si="28">100%-BT22</f>
        <v>0.13700000000000001</v>
      </c>
      <c r="CN22" s="497" t="s">
        <v>131</v>
      </c>
      <c r="CO22" s="489"/>
      <c r="CP22" s="490"/>
    </row>
    <row r="23" spans="1:94" ht="15" customHeight="1" x14ac:dyDescent="0.25">
      <c r="B23" s="491"/>
      <c r="C23" s="492"/>
      <c r="D23" s="492"/>
      <c r="E23" s="492"/>
      <c r="F23" s="492"/>
      <c r="G23" s="492"/>
      <c r="H23" s="493"/>
      <c r="I23" s="303"/>
      <c r="J23" s="500"/>
      <c r="K23" s="501"/>
      <c r="L23" s="501"/>
      <c r="M23" s="501"/>
      <c r="N23" s="501"/>
      <c r="O23" s="502"/>
      <c r="W23" s="509"/>
      <c r="X23" s="510"/>
      <c r="Y23" s="510"/>
      <c r="Z23" s="510"/>
      <c r="AA23" s="510"/>
      <c r="AB23" s="510"/>
      <c r="AC23" s="510"/>
      <c r="AD23" s="510"/>
      <c r="AE23" s="510"/>
      <c r="AF23" s="511"/>
      <c r="AG23" s="305"/>
      <c r="AP23" s="491"/>
      <c r="AQ23" s="492"/>
      <c r="AR23" s="492"/>
      <c r="AS23" s="492"/>
      <c r="AT23" s="493"/>
      <c r="AX23" s="579"/>
      <c r="AY23" s="580"/>
      <c r="AZ23" s="581"/>
      <c r="BB23" s="360">
        <v>0.71499999999999997</v>
      </c>
      <c r="BC23" s="360">
        <v>0.29499999999999998</v>
      </c>
      <c r="BJ23" s="500"/>
      <c r="BK23" s="501"/>
      <c r="BL23" s="502"/>
      <c r="BP23" s="500"/>
      <c r="BQ23" s="501"/>
      <c r="BR23" s="502"/>
      <c r="BT23" s="361">
        <v>0.43</v>
      </c>
      <c r="BU23" s="360">
        <f t="shared" si="28"/>
        <v>0.57000000000000006</v>
      </c>
      <c r="CN23" s="491"/>
      <c r="CO23" s="492"/>
      <c r="CP23" s="493"/>
    </row>
    <row r="24" spans="1:94" ht="15" customHeight="1" x14ac:dyDescent="0.25">
      <c r="B24" s="491"/>
      <c r="C24" s="492"/>
      <c r="D24" s="492"/>
      <c r="E24" s="492"/>
      <c r="F24" s="492"/>
      <c r="G24" s="492"/>
      <c r="H24" s="493"/>
      <c r="I24" s="303"/>
      <c r="J24" s="500"/>
      <c r="K24" s="501"/>
      <c r="L24" s="501"/>
      <c r="M24" s="501"/>
      <c r="N24" s="501"/>
      <c r="O24" s="502"/>
      <c r="W24" s="509"/>
      <c r="X24" s="510"/>
      <c r="Y24" s="510"/>
      <c r="Z24" s="510"/>
      <c r="AA24" s="510"/>
      <c r="AB24" s="510"/>
      <c r="AC24" s="510"/>
      <c r="AD24" s="510"/>
      <c r="AE24" s="510"/>
      <c r="AF24" s="511"/>
      <c r="AG24" s="305"/>
      <c r="AP24" s="491"/>
      <c r="AQ24" s="492"/>
      <c r="AR24" s="492"/>
      <c r="AS24" s="492"/>
      <c r="AT24" s="493"/>
      <c r="AX24" s="579"/>
      <c r="AY24" s="580"/>
      <c r="AZ24" s="581"/>
      <c r="BB24" s="360">
        <v>0.249</v>
      </c>
      <c r="BC24" s="360">
        <f>100%-BB24</f>
        <v>0.751</v>
      </c>
      <c r="BJ24" s="500"/>
      <c r="BK24" s="501"/>
      <c r="BL24" s="502"/>
      <c r="BP24" s="500"/>
      <c r="BQ24" s="501"/>
      <c r="BR24" s="502"/>
      <c r="BT24" s="360">
        <v>0.52700000000000002</v>
      </c>
      <c r="BU24" s="360">
        <f t="shared" si="28"/>
        <v>0.47299999999999998</v>
      </c>
      <c r="CN24" s="491"/>
      <c r="CO24" s="492"/>
      <c r="CP24" s="493"/>
    </row>
    <row r="25" spans="1:94" ht="15" customHeight="1" x14ac:dyDescent="0.25">
      <c r="B25" s="491"/>
      <c r="C25" s="492"/>
      <c r="D25" s="492"/>
      <c r="E25" s="492"/>
      <c r="F25" s="492"/>
      <c r="G25" s="492"/>
      <c r="H25" s="493"/>
      <c r="I25" s="303"/>
      <c r="J25" s="500"/>
      <c r="K25" s="501"/>
      <c r="L25" s="501"/>
      <c r="M25" s="501"/>
      <c r="N25" s="501"/>
      <c r="O25" s="502"/>
      <c r="W25" s="509"/>
      <c r="X25" s="510"/>
      <c r="Y25" s="510"/>
      <c r="Z25" s="510"/>
      <c r="AA25" s="510"/>
      <c r="AB25" s="510"/>
      <c r="AC25" s="510"/>
      <c r="AD25" s="510"/>
      <c r="AE25" s="510"/>
      <c r="AF25" s="511"/>
      <c r="AG25" s="305"/>
      <c r="AP25" s="491"/>
      <c r="AQ25" s="492"/>
      <c r="AR25" s="492"/>
      <c r="AS25" s="492"/>
      <c r="AT25" s="493"/>
      <c r="AX25" s="579"/>
      <c r="AY25" s="580"/>
      <c r="AZ25" s="581"/>
      <c r="BB25" s="360">
        <v>0.34799999999999998</v>
      </c>
      <c r="BC25" s="360">
        <f>100%-BB25</f>
        <v>0.65200000000000002</v>
      </c>
      <c r="BJ25" s="500"/>
      <c r="BK25" s="501"/>
      <c r="BL25" s="502"/>
      <c r="BP25" s="500"/>
      <c r="BQ25" s="501"/>
      <c r="BR25" s="502"/>
      <c r="BT25" s="360">
        <v>0.56699999999999995</v>
      </c>
      <c r="BU25" s="360">
        <f t="shared" si="28"/>
        <v>0.43300000000000005</v>
      </c>
      <c r="CN25" s="491"/>
      <c r="CO25" s="492"/>
      <c r="CP25" s="493"/>
    </row>
    <row r="26" spans="1:94" ht="15" customHeight="1" x14ac:dyDescent="0.25">
      <c r="B26" s="491"/>
      <c r="C26" s="492"/>
      <c r="D26" s="492"/>
      <c r="E26" s="492"/>
      <c r="F26" s="492"/>
      <c r="G26" s="492"/>
      <c r="H26" s="493"/>
      <c r="I26" s="303"/>
      <c r="J26" s="500"/>
      <c r="K26" s="501"/>
      <c r="L26" s="501"/>
      <c r="M26" s="501"/>
      <c r="N26" s="501"/>
      <c r="O26" s="502"/>
      <c r="W26" s="509"/>
      <c r="X26" s="510"/>
      <c r="Y26" s="510"/>
      <c r="Z26" s="510"/>
      <c r="AA26" s="510"/>
      <c r="AB26" s="510"/>
      <c r="AC26" s="510"/>
      <c r="AD26" s="510"/>
      <c r="AE26" s="510"/>
      <c r="AF26" s="511"/>
      <c r="AG26" s="305"/>
      <c r="AP26" s="491"/>
      <c r="AQ26" s="492"/>
      <c r="AR26" s="492"/>
      <c r="AS26" s="492"/>
      <c r="AT26" s="493"/>
      <c r="AX26" s="579"/>
      <c r="AY26" s="580"/>
      <c r="AZ26" s="581"/>
      <c r="BB26" s="361">
        <v>0</v>
      </c>
      <c r="BC26" s="361">
        <v>1</v>
      </c>
      <c r="BJ26" s="500"/>
      <c r="BK26" s="501"/>
      <c r="BL26" s="502"/>
      <c r="BP26" s="500"/>
      <c r="BQ26" s="501"/>
      <c r="BR26" s="502"/>
      <c r="BT26" s="361">
        <v>0.2</v>
      </c>
      <c r="BU26" s="360">
        <f t="shared" si="28"/>
        <v>0.8</v>
      </c>
      <c r="CN26" s="491"/>
      <c r="CO26" s="492"/>
      <c r="CP26" s="493"/>
    </row>
    <row r="27" spans="1:94" ht="15" customHeight="1" x14ac:dyDescent="0.25">
      <c r="B27" s="491"/>
      <c r="C27" s="492"/>
      <c r="D27" s="492"/>
      <c r="E27" s="492"/>
      <c r="F27" s="492"/>
      <c r="G27" s="492"/>
      <c r="H27" s="493"/>
      <c r="I27" s="303"/>
      <c r="J27" s="500"/>
      <c r="K27" s="501"/>
      <c r="L27" s="501"/>
      <c r="M27" s="501"/>
      <c r="N27" s="501"/>
      <c r="O27" s="502"/>
      <c r="W27" s="509"/>
      <c r="X27" s="510"/>
      <c r="Y27" s="510"/>
      <c r="Z27" s="510"/>
      <c r="AA27" s="510"/>
      <c r="AB27" s="510"/>
      <c r="AC27" s="510"/>
      <c r="AD27" s="510"/>
      <c r="AE27" s="510"/>
      <c r="AF27" s="511"/>
      <c r="AG27" s="305"/>
      <c r="AP27" s="491"/>
      <c r="AQ27" s="492"/>
      <c r="AR27" s="492"/>
      <c r="AS27" s="492"/>
      <c r="AT27" s="493"/>
      <c r="AX27" s="579"/>
      <c r="AY27" s="580"/>
      <c r="AZ27" s="581"/>
      <c r="BB27" s="360">
        <v>5.0000000000000001E-3</v>
      </c>
      <c r="BC27" s="360">
        <f>100%-BB27</f>
        <v>0.995</v>
      </c>
      <c r="BJ27" s="500"/>
      <c r="BK27" s="501"/>
      <c r="BL27" s="502"/>
      <c r="BP27" s="500"/>
      <c r="BQ27" s="501"/>
      <c r="BR27" s="502"/>
      <c r="BT27" s="360">
        <v>0.27300000000000002</v>
      </c>
      <c r="BU27" s="360">
        <f t="shared" si="28"/>
        <v>0.72699999999999998</v>
      </c>
      <c r="CN27" s="491"/>
      <c r="CO27" s="492"/>
      <c r="CP27" s="493"/>
    </row>
    <row r="28" spans="1:94" ht="15" customHeight="1" x14ac:dyDescent="0.25">
      <c r="B28" s="491"/>
      <c r="C28" s="492"/>
      <c r="D28" s="492"/>
      <c r="E28" s="492"/>
      <c r="F28" s="492"/>
      <c r="G28" s="492"/>
      <c r="H28" s="493"/>
      <c r="I28" s="303"/>
      <c r="J28" s="500"/>
      <c r="K28" s="501"/>
      <c r="L28" s="501"/>
      <c r="M28" s="501"/>
      <c r="N28" s="501"/>
      <c r="O28" s="502"/>
      <c r="W28" s="509"/>
      <c r="X28" s="510"/>
      <c r="Y28" s="510"/>
      <c r="Z28" s="510"/>
      <c r="AA28" s="510"/>
      <c r="AB28" s="510"/>
      <c r="AC28" s="510"/>
      <c r="AD28" s="510"/>
      <c r="AE28" s="510"/>
      <c r="AF28" s="511"/>
      <c r="AG28" s="305"/>
      <c r="AP28" s="491"/>
      <c r="AQ28" s="492"/>
      <c r="AR28" s="492"/>
      <c r="AS28" s="492"/>
      <c r="AT28" s="493"/>
      <c r="AX28" s="579"/>
      <c r="AY28" s="580"/>
      <c r="AZ28" s="581"/>
      <c r="BB28" s="361">
        <v>0.19</v>
      </c>
      <c r="BC28" s="360">
        <f>100%-BB28</f>
        <v>0.81</v>
      </c>
      <c r="BJ28" s="500"/>
      <c r="BK28" s="501"/>
      <c r="BL28" s="502"/>
      <c r="BP28" s="500"/>
      <c r="BQ28" s="501"/>
      <c r="BR28" s="502"/>
      <c r="BT28" s="360">
        <v>0.38400000000000001</v>
      </c>
      <c r="BU28" s="360">
        <f t="shared" si="28"/>
        <v>0.61599999999999999</v>
      </c>
      <c r="CN28" s="491"/>
      <c r="CO28" s="492"/>
      <c r="CP28" s="493"/>
    </row>
    <row r="29" spans="1:94" ht="15" customHeight="1" x14ac:dyDescent="0.25">
      <c r="B29" s="491"/>
      <c r="C29" s="492"/>
      <c r="D29" s="492"/>
      <c r="E29" s="492"/>
      <c r="F29" s="492"/>
      <c r="G29" s="492"/>
      <c r="H29" s="493"/>
      <c r="I29" s="303"/>
      <c r="J29" s="500"/>
      <c r="K29" s="501"/>
      <c r="L29" s="501"/>
      <c r="M29" s="501"/>
      <c r="N29" s="501"/>
      <c r="O29" s="502"/>
      <c r="W29" s="509"/>
      <c r="X29" s="510"/>
      <c r="Y29" s="510"/>
      <c r="Z29" s="510"/>
      <c r="AA29" s="510"/>
      <c r="AB29" s="510"/>
      <c r="AC29" s="510"/>
      <c r="AD29" s="510"/>
      <c r="AE29" s="510"/>
      <c r="AF29" s="511"/>
      <c r="AG29" s="305"/>
      <c r="AP29" s="491"/>
      <c r="AQ29" s="492"/>
      <c r="AR29" s="492"/>
      <c r="AS29" s="492"/>
      <c r="AT29" s="493"/>
      <c r="AX29" s="579"/>
      <c r="AY29" s="580"/>
      <c r="AZ29" s="581"/>
      <c r="BB29" s="361">
        <v>0</v>
      </c>
      <c r="BC29" s="360">
        <f>100%-BB29</f>
        <v>1</v>
      </c>
      <c r="BJ29" s="500"/>
      <c r="BK29" s="501"/>
      <c r="BL29" s="502"/>
      <c r="BP29" s="500"/>
      <c r="BQ29" s="501"/>
      <c r="BR29" s="502"/>
      <c r="BT29" s="360">
        <v>0.76</v>
      </c>
      <c r="BU29" s="360">
        <f t="shared" si="28"/>
        <v>0.24</v>
      </c>
      <c r="CN29" s="491"/>
      <c r="CO29" s="492"/>
      <c r="CP29" s="493"/>
    </row>
    <row r="30" spans="1:94" ht="15" customHeight="1" x14ac:dyDescent="0.25">
      <c r="B30" s="491"/>
      <c r="C30" s="492"/>
      <c r="D30" s="492"/>
      <c r="E30" s="492"/>
      <c r="F30" s="492"/>
      <c r="G30" s="492"/>
      <c r="H30" s="493"/>
      <c r="I30" s="303"/>
      <c r="J30" s="500"/>
      <c r="K30" s="501"/>
      <c r="L30" s="501"/>
      <c r="M30" s="501"/>
      <c r="N30" s="501"/>
      <c r="O30" s="502"/>
      <c r="W30" s="509"/>
      <c r="X30" s="510"/>
      <c r="Y30" s="510"/>
      <c r="Z30" s="510"/>
      <c r="AA30" s="510"/>
      <c r="AB30" s="510"/>
      <c r="AC30" s="510"/>
      <c r="AD30" s="510"/>
      <c r="AE30" s="510"/>
      <c r="AF30" s="511"/>
      <c r="AG30" s="305"/>
      <c r="AP30" s="491"/>
      <c r="AQ30" s="492"/>
      <c r="AR30" s="492"/>
      <c r="AS30" s="492"/>
      <c r="AT30" s="493"/>
      <c r="AX30" s="579"/>
      <c r="AY30" s="580"/>
      <c r="AZ30" s="581"/>
      <c r="BB30" s="360">
        <v>8.7999999999999995E-2</v>
      </c>
      <c r="BC30" s="360">
        <f>100%-BB30</f>
        <v>0.91200000000000003</v>
      </c>
      <c r="BJ30" s="500"/>
      <c r="BK30" s="501"/>
      <c r="BL30" s="502"/>
      <c r="BP30" s="500"/>
      <c r="BQ30" s="501"/>
      <c r="BR30" s="502"/>
      <c r="BT30" s="360">
        <v>0.90900000000000003</v>
      </c>
      <c r="BU30" s="360">
        <f>100%-BT30</f>
        <v>9.099999999999997E-2</v>
      </c>
      <c r="CN30" s="491"/>
      <c r="CO30" s="492"/>
      <c r="CP30" s="493"/>
    </row>
    <row r="31" spans="1:94" ht="15" customHeight="1" x14ac:dyDescent="0.25">
      <c r="B31" s="491"/>
      <c r="C31" s="492"/>
      <c r="D31" s="492"/>
      <c r="E31" s="492"/>
      <c r="F31" s="492"/>
      <c r="G31" s="492"/>
      <c r="H31" s="493"/>
      <c r="I31" s="303"/>
      <c r="J31" s="500"/>
      <c r="K31" s="501"/>
      <c r="L31" s="501"/>
      <c r="M31" s="501"/>
      <c r="N31" s="501"/>
      <c r="O31" s="502"/>
      <c r="W31" s="509"/>
      <c r="X31" s="510"/>
      <c r="Y31" s="510"/>
      <c r="Z31" s="510"/>
      <c r="AA31" s="510"/>
      <c r="AB31" s="510"/>
      <c r="AC31" s="510"/>
      <c r="AD31" s="510"/>
      <c r="AE31" s="510"/>
      <c r="AF31" s="511"/>
      <c r="AG31" s="305"/>
      <c r="AP31" s="491"/>
      <c r="AQ31" s="492"/>
      <c r="AR31" s="492"/>
      <c r="AS31" s="492"/>
      <c r="AT31" s="493"/>
      <c r="AX31" s="579"/>
      <c r="AY31" s="580"/>
      <c r="AZ31" s="581"/>
      <c r="BB31" s="361">
        <v>0.12300000000000001</v>
      </c>
      <c r="BC31" s="360">
        <f>100%-BB31</f>
        <v>0.877</v>
      </c>
      <c r="BJ31" s="500"/>
      <c r="BK31" s="501"/>
      <c r="BL31" s="502"/>
      <c r="BP31" s="500"/>
      <c r="BQ31" s="501"/>
      <c r="BR31" s="502"/>
      <c r="BT31" s="360">
        <v>0.90800000000000003</v>
      </c>
      <c r="BU31" s="360">
        <f>100%-BT31</f>
        <v>9.1999999999999971E-2</v>
      </c>
      <c r="CN31" s="491"/>
      <c r="CO31" s="492"/>
      <c r="CP31" s="493"/>
    </row>
    <row r="32" spans="1:94" ht="15" customHeight="1" x14ac:dyDescent="0.25">
      <c r="B32" s="491"/>
      <c r="C32" s="492"/>
      <c r="D32" s="492"/>
      <c r="E32" s="492"/>
      <c r="F32" s="492"/>
      <c r="G32" s="492"/>
      <c r="H32" s="493"/>
      <c r="I32" s="303"/>
      <c r="J32" s="500"/>
      <c r="K32" s="501"/>
      <c r="L32" s="501"/>
      <c r="M32" s="501"/>
      <c r="N32" s="501"/>
      <c r="O32" s="502"/>
      <c r="W32" s="509"/>
      <c r="X32" s="510"/>
      <c r="Y32" s="510"/>
      <c r="Z32" s="510"/>
      <c r="AA32" s="510"/>
      <c r="AB32" s="510"/>
      <c r="AC32" s="510"/>
      <c r="AD32" s="510"/>
      <c r="AE32" s="510"/>
      <c r="AF32" s="511"/>
      <c r="AG32" s="305"/>
      <c r="AP32" s="491"/>
      <c r="AQ32" s="492"/>
      <c r="AR32" s="492"/>
      <c r="AS32" s="492"/>
      <c r="AT32" s="493"/>
      <c r="AX32" s="579"/>
      <c r="AY32" s="580"/>
      <c r="AZ32" s="581"/>
      <c r="BB32" s="361">
        <v>0.249</v>
      </c>
      <c r="BC32" s="360">
        <f>100%-BB32</f>
        <v>0.751</v>
      </c>
      <c r="BJ32" s="500"/>
      <c r="BK32" s="501"/>
      <c r="BL32" s="502"/>
      <c r="BP32" s="500"/>
      <c r="BQ32" s="501"/>
      <c r="BR32" s="502"/>
      <c r="BT32" s="361">
        <v>0.41</v>
      </c>
      <c r="BU32" s="360">
        <f>100%-BT32</f>
        <v>0.59000000000000008</v>
      </c>
      <c r="CN32" s="491"/>
      <c r="CO32" s="492"/>
      <c r="CP32" s="493"/>
    </row>
    <row r="33" spans="2:94" ht="15" customHeight="1" x14ac:dyDescent="0.25">
      <c r="B33" s="491"/>
      <c r="C33" s="492"/>
      <c r="D33" s="492"/>
      <c r="E33" s="492"/>
      <c r="F33" s="492"/>
      <c r="G33" s="492"/>
      <c r="H33" s="493"/>
      <c r="I33" s="303"/>
      <c r="J33" s="500"/>
      <c r="K33" s="501"/>
      <c r="L33" s="501"/>
      <c r="M33" s="501"/>
      <c r="N33" s="501"/>
      <c r="O33" s="502"/>
      <c r="W33" s="509"/>
      <c r="X33" s="510"/>
      <c r="Y33" s="510"/>
      <c r="Z33" s="510"/>
      <c r="AA33" s="510"/>
      <c r="AB33" s="510"/>
      <c r="AC33" s="510"/>
      <c r="AD33" s="510"/>
      <c r="AE33" s="510"/>
      <c r="AF33" s="511"/>
      <c r="AG33" s="305"/>
      <c r="AP33" s="491"/>
      <c r="AQ33" s="492"/>
      <c r="AR33" s="492"/>
      <c r="AS33" s="492"/>
      <c r="AT33" s="493"/>
      <c r="AX33" s="579"/>
      <c r="AY33" s="580"/>
      <c r="AZ33" s="581"/>
      <c r="BB33" s="360">
        <v>0.47399999999999998</v>
      </c>
      <c r="BC33" s="360">
        <f>100%-BB33</f>
        <v>0.52600000000000002</v>
      </c>
      <c r="BJ33" s="500"/>
      <c r="BK33" s="501"/>
      <c r="BL33" s="502"/>
      <c r="BP33" s="500"/>
      <c r="BQ33" s="501"/>
      <c r="BR33" s="502"/>
      <c r="BT33" s="360">
        <v>0.81599999999999995</v>
      </c>
      <c r="BU33" s="360">
        <f>100%-BT33</f>
        <v>0.18400000000000005</v>
      </c>
      <c r="CN33" s="491"/>
      <c r="CO33" s="492"/>
      <c r="CP33" s="493"/>
    </row>
    <row r="34" spans="2:94" ht="15" customHeight="1" x14ac:dyDescent="0.25">
      <c r="B34" s="491"/>
      <c r="C34" s="492"/>
      <c r="D34" s="492"/>
      <c r="E34" s="492"/>
      <c r="F34" s="492"/>
      <c r="G34" s="492"/>
      <c r="H34" s="493"/>
      <c r="I34" s="303"/>
      <c r="J34" s="500"/>
      <c r="K34" s="501"/>
      <c r="L34" s="501"/>
      <c r="M34" s="501"/>
      <c r="N34" s="501"/>
      <c r="O34" s="502"/>
      <c r="W34" s="509"/>
      <c r="X34" s="510"/>
      <c r="Y34" s="510"/>
      <c r="Z34" s="510"/>
      <c r="AA34" s="510"/>
      <c r="AB34" s="510"/>
      <c r="AC34" s="510"/>
      <c r="AD34" s="510"/>
      <c r="AE34" s="510"/>
      <c r="AF34" s="511"/>
      <c r="AG34" s="305"/>
      <c r="AP34" s="491"/>
      <c r="AQ34" s="492"/>
      <c r="AR34" s="492"/>
      <c r="AS34" s="492"/>
      <c r="AT34" s="493"/>
      <c r="AX34" s="579"/>
      <c r="AY34" s="580"/>
      <c r="AZ34" s="581"/>
      <c r="BB34" s="360">
        <v>0.23100000000000001</v>
      </c>
      <c r="BC34" s="360">
        <f>100%-BB34</f>
        <v>0.76900000000000002</v>
      </c>
      <c r="BJ34" s="500"/>
      <c r="BK34" s="501"/>
      <c r="BL34" s="502"/>
      <c r="BP34" s="500"/>
      <c r="BQ34" s="501"/>
      <c r="BR34" s="502"/>
      <c r="BT34" s="360">
        <v>0.48499999999999999</v>
      </c>
      <c r="BU34" s="360">
        <f>100%-BT34</f>
        <v>0.51500000000000001</v>
      </c>
      <c r="CN34" s="491"/>
      <c r="CO34" s="492"/>
      <c r="CP34" s="493"/>
    </row>
    <row r="35" spans="2:94" ht="15" customHeight="1" x14ac:dyDescent="0.25">
      <c r="B35" s="491"/>
      <c r="C35" s="492"/>
      <c r="D35" s="492"/>
      <c r="E35" s="492"/>
      <c r="F35" s="492"/>
      <c r="G35" s="492"/>
      <c r="H35" s="493"/>
      <c r="I35" s="303"/>
      <c r="J35" s="500"/>
      <c r="K35" s="501"/>
      <c r="L35" s="501"/>
      <c r="M35" s="501"/>
      <c r="N35" s="501"/>
      <c r="O35" s="502"/>
      <c r="W35" s="509"/>
      <c r="X35" s="510"/>
      <c r="Y35" s="510"/>
      <c r="Z35" s="510"/>
      <c r="AA35" s="510"/>
      <c r="AB35" s="510"/>
      <c r="AC35" s="510"/>
      <c r="AD35" s="510"/>
      <c r="AE35" s="510"/>
      <c r="AF35" s="511"/>
      <c r="AG35" s="305"/>
      <c r="AP35" s="491"/>
      <c r="AQ35" s="492"/>
      <c r="AR35" s="492"/>
      <c r="AS35" s="492"/>
      <c r="AT35" s="493"/>
      <c r="AX35" s="579"/>
      <c r="AY35" s="580"/>
      <c r="AZ35" s="581"/>
      <c r="BB35" s="360">
        <v>0.70099999999999996</v>
      </c>
      <c r="BC35" s="360">
        <f>100%-BB35</f>
        <v>0.29900000000000004</v>
      </c>
      <c r="BJ35" s="500"/>
      <c r="BK35" s="501"/>
      <c r="BL35" s="502"/>
      <c r="BP35" s="500"/>
      <c r="BQ35" s="501"/>
      <c r="BR35" s="502"/>
      <c r="BT35" s="360">
        <v>0.13200000000000001</v>
      </c>
      <c r="BU35" s="360">
        <f>100%-BT35</f>
        <v>0.86799999999999999</v>
      </c>
      <c r="CN35" s="491"/>
      <c r="CO35" s="492"/>
      <c r="CP35" s="493"/>
    </row>
    <row r="36" spans="2:94" ht="15" customHeight="1" x14ac:dyDescent="0.25">
      <c r="B36" s="491"/>
      <c r="C36" s="492"/>
      <c r="D36" s="492"/>
      <c r="E36" s="492"/>
      <c r="F36" s="492"/>
      <c r="G36" s="492"/>
      <c r="H36" s="493"/>
      <c r="I36" s="303"/>
      <c r="J36" s="500"/>
      <c r="K36" s="501"/>
      <c r="L36" s="501"/>
      <c r="M36" s="501"/>
      <c r="N36" s="501"/>
      <c r="O36" s="502"/>
      <c r="W36" s="509"/>
      <c r="X36" s="510"/>
      <c r="Y36" s="510"/>
      <c r="Z36" s="510"/>
      <c r="AA36" s="510"/>
      <c r="AB36" s="510"/>
      <c r="AC36" s="510"/>
      <c r="AD36" s="510"/>
      <c r="AE36" s="510"/>
      <c r="AF36" s="511"/>
      <c r="AG36" s="305"/>
      <c r="AP36" s="491"/>
      <c r="AQ36" s="492"/>
      <c r="AR36" s="492"/>
      <c r="AS36" s="492"/>
      <c r="AT36" s="493"/>
      <c r="AX36" s="579"/>
      <c r="AY36" s="580"/>
      <c r="AZ36" s="581"/>
      <c r="BB36" s="360">
        <v>0</v>
      </c>
      <c r="BC36" s="360">
        <f>100%-BB36</f>
        <v>1</v>
      </c>
      <c r="BJ36" s="500"/>
      <c r="BK36" s="501"/>
      <c r="BL36" s="502"/>
      <c r="BP36" s="500"/>
      <c r="BQ36" s="501"/>
      <c r="BR36" s="502"/>
      <c r="CN36" s="491"/>
      <c r="CO36" s="492"/>
      <c r="CP36" s="493"/>
    </row>
    <row r="37" spans="2:94" ht="15" customHeight="1" x14ac:dyDescent="0.25">
      <c r="B37" s="491"/>
      <c r="C37" s="492"/>
      <c r="D37" s="492"/>
      <c r="E37" s="492"/>
      <c r="F37" s="492"/>
      <c r="G37" s="492"/>
      <c r="H37" s="493"/>
      <c r="I37" s="303"/>
      <c r="J37" s="500"/>
      <c r="K37" s="501"/>
      <c r="L37" s="501"/>
      <c r="M37" s="501"/>
      <c r="N37" s="501"/>
      <c r="O37" s="502"/>
      <c r="W37" s="509"/>
      <c r="X37" s="510"/>
      <c r="Y37" s="510"/>
      <c r="Z37" s="510"/>
      <c r="AA37" s="510"/>
      <c r="AB37" s="510"/>
      <c r="AC37" s="510"/>
      <c r="AD37" s="510"/>
      <c r="AE37" s="510"/>
      <c r="AF37" s="511"/>
      <c r="AG37" s="305"/>
      <c r="AP37" s="491"/>
      <c r="AQ37" s="492"/>
      <c r="AR37" s="492"/>
      <c r="AS37" s="492"/>
      <c r="AT37" s="493"/>
      <c r="AX37" s="579"/>
      <c r="AY37" s="580"/>
      <c r="AZ37" s="581"/>
      <c r="BJ37" s="500"/>
      <c r="BK37" s="501"/>
      <c r="BL37" s="502"/>
      <c r="BP37" s="500"/>
      <c r="BQ37" s="501"/>
      <c r="BR37" s="502"/>
      <c r="CN37" s="491"/>
      <c r="CO37" s="492"/>
      <c r="CP37" s="493"/>
    </row>
    <row r="38" spans="2:94" ht="15" customHeight="1" x14ac:dyDescent="0.25">
      <c r="B38" s="491"/>
      <c r="C38" s="492"/>
      <c r="D38" s="492"/>
      <c r="E38" s="492"/>
      <c r="F38" s="492"/>
      <c r="G38" s="492"/>
      <c r="H38" s="493"/>
      <c r="I38" s="303"/>
      <c r="J38" s="500"/>
      <c r="K38" s="501"/>
      <c r="L38" s="501"/>
      <c r="M38" s="501"/>
      <c r="N38" s="501"/>
      <c r="O38" s="502"/>
      <c r="W38" s="509"/>
      <c r="X38" s="510"/>
      <c r="Y38" s="510"/>
      <c r="Z38" s="510"/>
      <c r="AA38" s="510"/>
      <c r="AB38" s="510"/>
      <c r="AC38" s="510"/>
      <c r="AD38" s="510"/>
      <c r="AE38" s="510"/>
      <c r="AF38" s="511"/>
      <c r="AG38" s="305"/>
      <c r="AP38" s="491"/>
      <c r="AQ38" s="492"/>
      <c r="AR38" s="492"/>
      <c r="AS38" s="492"/>
      <c r="AT38" s="493"/>
      <c r="AX38" s="579"/>
      <c r="AY38" s="580"/>
      <c r="AZ38" s="581"/>
      <c r="BJ38" s="500"/>
      <c r="BK38" s="501"/>
      <c r="BL38" s="502"/>
      <c r="BP38" s="500"/>
      <c r="BQ38" s="501"/>
      <c r="BR38" s="502"/>
      <c r="CN38" s="491"/>
      <c r="CO38" s="492"/>
      <c r="CP38" s="493"/>
    </row>
    <row r="39" spans="2:94" ht="15" customHeight="1" x14ac:dyDescent="0.25">
      <c r="B39" s="491"/>
      <c r="C39" s="492"/>
      <c r="D39" s="492"/>
      <c r="E39" s="492"/>
      <c r="F39" s="492"/>
      <c r="G39" s="492"/>
      <c r="H39" s="493"/>
      <c r="I39" s="303"/>
      <c r="J39" s="500"/>
      <c r="K39" s="501"/>
      <c r="L39" s="501"/>
      <c r="M39" s="501"/>
      <c r="N39" s="501"/>
      <c r="O39" s="502"/>
      <c r="W39" s="509"/>
      <c r="X39" s="510"/>
      <c r="Y39" s="510"/>
      <c r="Z39" s="510"/>
      <c r="AA39" s="510"/>
      <c r="AB39" s="510"/>
      <c r="AC39" s="510"/>
      <c r="AD39" s="510"/>
      <c r="AE39" s="510"/>
      <c r="AF39" s="511"/>
      <c r="AG39" s="305"/>
      <c r="AP39" s="491"/>
      <c r="AQ39" s="492"/>
      <c r="AR39" s="492"/>
      <c r="AS39" s="492"/>
      <c r="AT39" s="493"/>
      <c r="AX39" s="579"/>
      <c r="AY39" s="580"/>
      <c r="AZ39" s="581"/>
      <c r="BJ39" s="500"/>
      <c r="BK39" s="501"/>
      <c r="BL39" s="502"/>
      <c r="BP39" s="500"/>
      <c r="BQ39" s="501"/>
      <c r="BR39" s="502"/>
      <c r="CN39" s="491"/>
      <c r="CO39" s="492"/>
      <c r="CP39" s="493"/>
    </row>
    <row r="40" spans="2:94" ht="15" customHeight="1" x14ac:dyDescent="0.25">
      <c r="B40" s="491"/>
      <c r="C40" s="492"/>
      <c r="D40" s="492"/>
      <c r="E40" s="492"/>
      <c r="F40" s="492"/>
      <c r="G40" s="492"/>
      <c r="H40" s="493"/>
      <c r="I40" s="303"/>
      <c r="J40" s="500"/>
      <c r="K40" s="501"/>
      <c r="L40" s="501"/>
      <c r="M40" s="501"/>
      <c r="N40" s="501"/>
      <c r="O40" s="502"/>
      <c r="W40" s="509"/>
      <c r="X40" s="510"/>
      <c r="Y40" s="510"/>
      <c r="Z40" s="510"/>
      <c r="AA40" s="510"/>
      <c r="AB40" s="510"/>
      <c r="AC40" s="510"/>
      <c r="AD40" s="510"/>
      <c r="AE40" s="510"/>
      <c r="AF40" s="511"/>
      <c r="AG40" s="305"/>
      <c r="AP40" s="491"/>
      <c r="AQ40" s="492"/>
      <c r="AR40" s="492"/>
      <c r="AS40" s="492"/>
      <c r="AT40" s="493"/>
      <c r="AX40" s="579"/>
      <c r="AY40" s="580"/>
      <c r="AZ40" s="581"/>
      <c r="BJ40" s="500"/>
      <c r="BK40" s="501"/>
      <c r="BL40" s="502"/>
      <c r="BP40" s="500"/>
      <c r="BQ40" s="501"/>
      <c r="BR40" s="502"/>
      <c r="CN40" s="491"/>
      <c r="CO40" s="492"/>
      <c r="CP40" s="493"/>
    </row>
    <row r="41" spans="2:94" ht="15.75" customHeight="1" x14ac:dyDescent="0.25">
      <c r="B41" s="491"/>
      <c r="C41" s="492"/>
      <c r="D41" s="492"/>
      <c r="E41" s="492"/>
      <c r="F41" s="492"/>
      <c r="G41" s="492"/>
      <c r="H41" s="493"/>
      <c r="I41" s="303"/>
      <c r="J41" s="500"/>
      <c r="K41" s="501"/>
      <c r="L41" s="501"/>
      <c r="M41" s="501"/>
      <c r="N41" s="501"/>
      <c r="O41" s="502"/>
      <c r="W41" s="509"/>
      <c r="X41" s="510"/>
      <c r="Y41" s="510"/>
      <c r="Z41" s="510"/>
      <c r="AA41" s="510"/>
      <c r="AB41" s="510"/>
      <c r="AC41" s="510"/>
      <c r="AD41" s="510"/>
      <c r="AE41" s="510"/>
      <c r="AF41" s="511"/>
      <c r="AG41" s="305"/>
      <c r="AP41" s="491"/>
      <c r="AQ41" s="492"/>
      <c r="AR41" s="492"/>
      <c r="AS41" s="492"/>
      <c r="AT41" s="493"/>
      <c r="AX41" s="579"/>
      <c r="AY41" s="580"/>
      <c r="AZ41" s="581"/>
      <c r="BJ41" s="500"/>
      <c r="BK41" s="501"/>
      <c r="BL41" s="502"/>
      <c r="BP41" s="500"/>
      <c r="BQ41" s="501"/>
      <c r="BR41" s="502"/>
      <c r="CN41" s="491"/>
      <c r="CO41" s="492"/>
      <c r="CP41" s="493"/>
    </row>
    <row r="42" spans="2:94" ht="15.75" customHeight="1" thickBot="1" x14ac:dyDescent="0.3">
      <c r="B42" s="491"/>
      <c r="C42" s="492"/>
      <c r="D42" s="492"/>
      <c r="E42" s="492"/>
      <c r="F42" s="492"/>
      <c r="G42" s="492"/>
      <c r="H42" s="493"/>
      <c r="I42" s="303"/>
      <c r="J42" s="503"/>
      <c r="K42" s="504"/>
      <c r="L42" s="504"/>
      <c r="M42" s="504"/>
      <c r="N42" s="504"/>
      <c r="O42" s="505"/>
      <c r="W42" s="509"/>
      <c r="X42" s="510"/>
      <c r="Y42" s="510"/>
      <c r="Z42" s="510"/>
      <c r="AA42" s="510"/>
      <c r="AB42" s="510"/>
      <c r="AC42" s="510"/>
      <c r="AD42" s="510"/>
      <c r="AE42" s="510"/>
      <c r="AF42" s="511"/>
      <c r="AG42" s="304"/>
      <c r="AP42" s="491"/>
      <c r="AQ42" s="492"/>
      <c r="AR42" s="492"/>
      <c r="AS42" s="492"/>
      <c r="AT42" s="493"/>
      <c r="AX42" s="579"/>
      <c r="AY42" s="580"/>
      <c r="AZ42" s="581"/>
      <c r="BJ42" s="500"/>
      <c r="BK42" s="501"/>
      <c r="BL42" s="502"/>
      <c r="BP42" s="500"/>
      <c r="BQ42" s="501"/>
      <c r="BR42" s="502"/>
      <c r="CN42" s="491"/>
      <c r="CO42" s="492"/>
      <c r="CP42" s="493"/>
    </row>
    <row r="43" spans="2:94" ht="15" customHeight="1" x14ac:dyDescent="0.25">
      <c r="B43" s="491"/>
      <c r="C43" s="492"/>
      <c r="D43" s="492"/>
      <c r="E43" s="492"/>
      <c r="F43" s="492"/>
      <c r="G43" s="492"/>
      <c r="H43" s="493"/>
      <c r="I43" s="303"/>
      <c r="W43" s="509"/>
      <c r="X43" s="510"/>
      <c r="Y43" s="510"/>
      <c r="Z43" s="510"/>
      <c r="AA43" s="510"/>
      <c r="AB43" s="510"/>
      <c r="AC43" s="510"/>
      <c r="AD43" s="510"/>
      <c r="AE43" s="510"/>
      <c r="AF43" s="511"/>
      <c r="AG43" s="304"/>
      <c r="AP43" s="491"/>
      <c r="AQ43" s="492"/>
      <c r="AR43" s="492"/>
      <c r="AS43" s="492"/>
      <c r="AT43" s="493"/>
      <c r="AX43" s="579"/>
      <c r="AY43" s="580"/>
      <c r="AZ43" s="581"/>
      <c r="BJ43" s="500"/>
      <c r="BK43" s="501"/>
      <c r="BL43" s="502"/>
      <c r="BP43" s="500"/>
      <c r="BQ43" s="501"/>
      <c r="BR43" s="502"/>
      <c r="CN43" s="491"/>
      <c r="CO43" s="492"/>
      <c r="CP43" s="493"/>
    </row>
    <row r="44" spans="2:94" ht="15" customHeight="1" x14ac:dyDescent="0.25">
      <c r="B44" s="491"/>
      <c r="C44" s="492"/>
      <c r="D44" s="492"/>
      <c r="E44" s="492"/>
      <c r="F44" s="492"/>
      <c r="G44" s="492"/>
      <c r="H44" s="493"/>
      <c r="I44" s="303"/>
      <c r="W44" s="509"/>
      <c r="X44" s="510"/>
      <c r="Y44" s="510"/>
      <c r="Z44" s="510"/>
      <c r="AA44" s="510"/>
      <c r="AB44" s="510"/>
      <c r="AC44" s="510"/>
      <c r="AD44" s="510"/>
      <c r="AE44" s="510"/>
      <c r="AF44" s="511"/>
      <c r="AG44" s="304"/>
      <c r="AP44" s="491"/>
      <c r="AQ44" s="492"/>
      <c r="AR44" s="492"/>
      <c r="AS44" s="492"/>
      <c r="AT44" s="493"/>
      <c r="AX44" s="579"/>
      <c r="AY44" s="580"/>
      <c r="AZ44" s="581"/>
      <c r="BJ44" s="500"/>
      <c r="BK44" s="501"/>
      <c r="BL44" s="502"/>
      <c r="BP44" s="500"/>
      <c r="BQ44" s="501"/>
      <c r="BR44" s="502"/>
      <c r="CN44" s="491"/>
      <c r="CO44" s="492"/>
      <c r="CP44" s="493"/>
    </row>
    <row r="45" spans="2:94" ht="15.75" customHeight="1" thickBot="1" x14ac:dyDescent="0.3">
      <c r="B45" s="491"/>
      <c r="C45" s="492"/>
      <c r="D45" s="492"/>
      <c r="E45" s="492"/>
      <c r="F45" s="492"/>
      <c r="G45" s="492"/>
      <c r="H45" s="493"/>
      <c r="I45" s="303"/>
      <c r="W45" s="512"/>
      <c r="X45" s="513"/>
      <c r="Y45" s="513"/>
      <c r="Z45" s="513"/>
      <c r="AA45" s="513"/>
      <c r="AB45" s="513"/>
      <c r="AC45" s="513"/>
      <c r="AD45" s="513"/>
      <c r="AE45" s="513"/>
      <c r="AF45" s="514"/>
      <c r="AG45" s="304"/>
      <c r="AP45" s="491"/>
      <c r="AQ45" s="492"/>
      <c r="AR45" s="492"/>
      <c r="AS45" s="492"/>
      <c r="AT45" s="493"/>
      <c r="AX45" s="579"/>
      <c r="AY45" s="580"/>
      <c r="AZ45" s="581"/>
      <c r="BJ45" s="500"/>
      <c r="BK45" s="501"/>
      <c r="BL45" s="502"/>
      <c r="BP45" s="500"/>
      <c r="BQ45" s="501"/>
      <c r="BR45" s="502"/>
      <c r="CN45" s="491"/>
      <c r="CO45" s="492"/>
      <c r="CP45" s="493"/>
    </row>
    <row r="46" spans="2:94" ht="15.75" customHeight="1" thickBot="1" x14ac:dyDescent="0.3">
      <c r="B46" s="491"/>
      <c r="C46" s="492"/>
      <c r="D46" s="492"/>
      <c r="E46" s="492"/>
      <c r="F46" s="492"/>
      <c r="G46" s="492"/>
      <c r="H46" s="493"/>
      <c r="I46" s="303"/>
      <c r="W46" s="304"/>
      <c r="X46" s="304"/>
      <c r="Y46" s="304"/>
      <c r="Z46" s="304"/>
      <c r="AA46" s="304"/>
      <c r="AB46" s="304"/>
      <c r="AC46" s="304"/>
      <c r="AD46" s="304"/>
      <c r="AE46" s="304"/>
      <c r="AF46" s="304"/>
      <c r="AG46" s="304"/>
      <c r="AP46" s="494"/>
      <c r="AQ46" s="495"/>
      <c r="AR46" s="495"/>
      <c r="AS46" s="495"/>
      <c r="AT46" s="496"/>
      <c r="AX46" s="582"/>
      <c r="AY46" s="583"/>
      <c r="AZ46" s="584"/>
      <c r="BJ46" s="503"/>
      <c r="BK46" s="504"/>
      <c r="BL46" s="505"/>
      <c r="BP46" s="503"/>
      <c r="BQ46" s="504"/>
      <c r="BR46" s="505"/>
      <c r="CN46" s="491"/>
      <c r="CO46" s="492"/>
      <c r="CP46" s="493"/>
    </row>
    <row r="47" spans="2:94" ht="15" customHeight="1" thickBot="1" x14ac:dyDescent="0.3">
      <c r="B47" s="491"/>
      <c r="C47" s="492"/>
      <c r="D47" s="492"/>
      <c r="E47" s="492"/>
      <c r="F47" s="492"/>
      <c r="G47" s="492"/>
      <c r="H47" s="493"/>
      <c r="I47" s="303"/>
      <c r="AX47" s="343"/>
      <c r="AY47" s="343"/>
      <c r="AZ47" s="343"/>
      <c r="CN47" s="494"/>
      <c r="CO47" s="495"/>
      <c r="CP47" s="496"/>
    </row>
    <row r="48" spans="2:94" ht="15" customHeight="1" x14ac:dyDescent="0.25">
      <c r="B48" s="491"/>
      <c r="C48" s="492"/>
      <c r="D48" s="492"/>
      <c r="E48" s="492"/>
      <c r="F48" s="492"/>
      <c r="G48" s="492"/>
      <c r="H48" s="493"/>
      <c r="AX48" s="343"/>
      <c r="AY48" s="343"/>
      <c r="AZ48" s="343"/>
    </row>
    <row r="49" spans="2:52" ht="15" customHeight="1" x14ac:dyDescent="0.25">
      <c r="B49" s="491"/>
      <c r="C49" s="492"/>
      <c r="D49" s="492"/>
      <c r="E49" s="492"/>
      <c r="F49" s="492"/>
      <c r="G49" s="492"/>
      <c r="H49" s="493"/>
      <c r="AX49" s="343"/>
      <c r="AY49" s="343"/>
      <c r="AZ49" s="343"/>
    </row>
    <row r="50" spans="2:52" ht="15" customHeight="1" x14ac:dyDescent="0.25">
      <c r="B50" s="491"/>
      <c r="C50" s="492"/>
      <c r="D50" s="492"/>
      <c r="E50" s="492"/>
      <c r="F50" s="492"/>
      <c r="G50" s="492"/>
      <c r="H50" s="493"/>
      <c r="AX50" s="343"/>
      <c r="AY50" s="343"/>
      <c r="AZ50" s="343"/>
    </row>
    <row r="51" spans="2:52" ht="15" customHeight="1" x14ac:dyDescent="0.25">
      <c r="B51" s="491"/>
      <c r="C51" s="492"/>
      <c r="D51" s="492"/>
      <c r="E51" s="492"/>
      <c r="F51" s="492"/>
      <c r="G51" s="492"/>
      <c r="H51" s="493"/>
      <c r="AX51" s="343"/>
      <c r="AY51" s="343"/>
      <c r="AZ51" s="343"/>
    </row>
    <row r="52" spans="2:52" ht="15" customHeight="1" x14ac:dyDescent="0.25">
      <c r="B52" s="491"/>
      <c r="C52" s="492"/>
      <c r="D52" s="492"/>
      <c r="E52" s="492"/>
      <c r="F52" s="492"/>
      <c r="G52" s="492"/>
      <c r="H52" s="493"/>
      <c r="AX52" s="343"/>
      <c r="AY52" s="343"/>
      <c r="AZ52" s="343"/>
    </row>
    <row r="53" spans="2:52" ht="15.75" customHeight="1" x14ac:dyDescent="0.25">
      <c r="B53" s="491"/>
      <c r="C53" s="492"/>
      <c r="D53" s="492"/>
      <c r="E53" s="492"/>
      <c r="F53" s="492"/>
      <c r="G53" s="492"/>
      <c r="H53" s="493"/>
      <c r="AX53" s="343"/>
      <c r="AY53" s="343"/>
      <c r="AZ53" s="343"/>
    </row>
    <row r="54" spans="2:52" x14ac:dyDescent="0.25">
      <c r="B54" s="491"/>
      <c r="C54" s="492"/>
      <c r="D54" s="492"/>
      <c r="E54" s="492"/>
      <c r="F54" s="492"/>
      <c r="G54" s="492"/>
      <c r="H54" s="493"/>
    </row>
    <row r="55" spans="2:52" x14ac:dyDescent="0.25">
      <c r="B55" s="491"/>
      <c r="C55" s="492"/>
      <c r="D55" s="492"/>
      <c r="E55" s="492"/>
      <c r="F55" s="492"/>
      <c r="G55" s="492"/>
      <c r="H55" s="493"/>
    </row>
    <row r="56" spans="2:52" ht="15.75" thickBot="1" x14ac:dyDescent="0.3">
      <c r="B56" s="494"/>
      <c r="C56" s="495"/>
      <c r="D56" s="495"/>
      <c r="E56" s="495"/>
      <c r="F56" s="495"/>
      <c r="G56" s="495"/>
      <c r="H56" s="496"/>
    </row>
  </sheetData>
  <sortState ref="B25:C39">
    <sortCondition ref="B25"/>
  </sortState>
  <mergeCells count="135">
    <mergeCell ref="CN21:CP21"/>
    <mergeCell ref="CN22:CP47"/>
    <mergeCell ref="BS1:BY2"/>
    <mergeCell ref="BZ1:CB2"/>
    <mergeCell ref="CC1:CE2"/>
    <mergeCell ref="AX21:AZ21"/>
    <mergeCell ref="AX22:AZ46"/>
    <mergeCell ref="AQ21:AT21"/>
    <mergeCell ref="BJ21:BL21"/>
    <mergeCell ref="BJ22:BL46"/>
    <mergeCell ref="BP21:BR21"/>
    <mergeCell ref="BP22:BR46"/>
    <mergeCell ref="AP1:AT2"/>
    <mergeCell ref="AU1:AW2"/>
    <mergeCell ref="AX1:AZ2"/>
    <mergeCell ref="BA1:BC2"/>
    <mergeCell ref="BD1:BF2"/>
    <mergeCell ref="BG1:BI2"/>
    <mergeCell ref="BJ1:BL2"/>
    <mergeCell ref="BM1:BO2"/>
    <mergeCell ref="BP1:BR2"/>
    <mergeCell ref="AS3:AS5"/>
    <mergeCell ref="CK2:CK5"/>
    <mergeCell ref="BZ3:BZ5"/>
    <mergeCell ref="C21:G21"/>
    <mergeCell ref="K21:N21"/>
    <mergeCell ref="B22:H56"/>
    <mergeCell ref="J22:O42"/>
    <mergeCell ref="Z21:AD21"/>
    <mergeCell ref="W22:AF45"/>
    <mergeCell ref="AP22:AT46"/>
    <mergeCell ref="CP2:CP5"/>
    <mergeCell ref="CC3:CC5"/>
    <mergeCell ref="CD3:CD5"/>
    <mergeCell ref="CE3:CE5"/>
    <mergeCell ref="W3:W5"/>
    <mergeCell ref="AC3:AC5"/>
    <mergeCell ref="AM3:AM5"/>
    <mergeCell ref="AE3:AE5"/>
    <mergeCell ref="AH3:AH5"/>
    <mergeCell ref="AJ3:AJ5"/>
    <mergeCell ref="AK3:AK5"/>
    <mergeCell ref="AL3:AL5"/>
    <mergeCell ref="CF2:CF5"/>
    <mergeCell ref="CG2:CG5"/>
    <mergeCell ref="CH2:CH5"/>
    <mergeCell ref="CI2:CI5"/>
    <mergeCell ref="CJ2:CJ5"/>
    <mergeCell ref="BX3:BX5"/>
    <mergeCell ref="BL3:BL5"/>
    <mergeCell ref="BM3:BM5"/>
    <mergeCell ref="CM2:CM5"/>
    <mergeCell ref="CN2:CN5"/>
    <mergeCell ref="CO2:CO5"/>
    <mergeCell ref="AH1:AO1"/>
    <mergeCell ref="BQ3:BQ5"/>
    <mergeCell ref="BU3:BU5"/>
    <mergeCell ref="AO3:AO5"/>
    <mergeCell ref="AP3:AP5"/>
    <mergeCell ref="AQ3:AQ5"/>
    <mergeCell ref="BA3:BA5"/>
    <mergeCell ref="BB3:BB5"/>
    <mergeCell ref="AR3:AR5"/>
    <mergeCell ref="AU3:AU5"/>
    <mergeCell ref="AV3:AV5"/>
    <mergeCell ref="AW3:AW5"/>
    <mergeCell ref="AX3:AX5"/>
    <mergeCell ref="AY3:AY5"/>
    <mergeCell ref="BY3:BY5"/>
    <mergeCell ref="BV3:BV5"/>
    <mergeCell ref="BW3:BW5"/>
    <mergeCell ref="BC3:BC5"/>
    <mergeCell ref="P1:R1"/>
    <mergeCell ref="P2:R2"/>
    <mergeCell ref="S1:U1"/>
    <mergeCell ref="S2:U2"/>
    <mergeCell ref="S3:S5"/>
    <mergeCell ref="T3:T5"/>
    <mergeCell ref="U3:U5"/>
    <mergeCell ref="R3:R5"/>
    <mergeCell ref="AB2:AG2"/>
    <mergeCell ref="AG3:AG5"/>
    <mergeCell ref="Z3:Z5"/>
    <mergeCell ref="V1:AG1"/>
    <mergeCell ref="AF3:AF5"/>
    <mergeCell ref="AA3:AA5"/>
    <mergeCell ref="V2:AA2"/>
    <mergeCell ref="BD3:BD5"/>
    <mergeCell ref="BE3:BE5"/>
    <mergeCell ref="BN3:BN5"/>
    <mergeCell ref="BO3:BO5"/>
    <mergeCell ref="BP3:BP5"/>
    <mergeCell ref="BR3:BR5"/>
    <mergeCell ref="BS3:BS5"/>
    <mergeCell ref="BT3:BT5"/>
    <mergeCell ref="BF3:BF5"/>
    <mergeCell ref="BG3:BG5"/>
    <mergeCell ref="BH3:BH5"/>
    <mergeCell ref="BI3:BI5"/>
    <mergeCell ref="BJ3:BJ5"/>
    <mergeCell ref="BK3:BK5"/>
    <mergeCell ref="J3:J5"/>
    <mergeCell ref="K3:K5"/>
    <mergeCell ref="B1:H1"/>
    <mergeCell ref="B2:H2"/>
    <mergeCell ref="H3:H5"/>
    <mergeCell ref="I1:O1"/>
    <mergeCell ref="I2:O2"/>
    <mergeCell ref="O3:O5"/>
    <mergeCell ref="G3:G5"/>
    <mergeCell ref="M3:M5"/>
    <mergeCell ref="CL2:CL5"/>
    <mergeCell ref="AT3:AT5"/>
    <mergeCell ref="AH2:AK2"/>
    <mergeCell ref="AL2:AO2"/>
    <mergeCell ref="A1:A5"/>
    <mergeCell ref="L3:L5"/>
    <mergeCell ref="N3:N5"/>
    <mergeCell ref="P3:P5"/>
    <mergeCell ref="Q3:Q5"/>
    <mergeCell ref="V3:V5"/>
    <mergeCell ref="X3:X5"/>
    <mergeCell ref="Y3:Y5"/>
    <mergeCell ref="AB3:AB5"/>
    <mergeCell ref="AD3:AD5"/>
    <mergeCell ref="B3:B5"/>
    <mergeCell ref="C3:C5"/>
    <mergeCell ref="CA3:CA5"/>
    <mergeCell ref="CB3:CB5"/>
    <mergeCell ref="AZ3:AZ5"/>
    <mergeCell ref="AN3:AN5"/>
    <mergeCell ref="D3:D5"/>
    <mergeCell ref="E3:E5"/>
    <mergeCell ref="F3:F5"/>
    <mergeCell ref="I3:I5"/>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3"/>
  <sheetViews>
    <sheetView zoomScale="70" zoomScaleNormal="70" workbookViewId="0">
      <selection activeCell="R21" sqref="R21"/>
    </sheetView>
  </sheetViews>
  <sheetFormatPr baseColWidth="10" defaultRowHeight="15" x14ac:dyDescent="0.25"/>
  <cols>
    <col min="1" max="1" width="19.85546875" customWidth="1"/>
    <col min="2" max="2" width="14" customWidth="1"/>
    <col min="3" max="3" width="13" customWidth="1"/>
    <col min="4" max="4" width="14.140625" customWidth="1"/>
    <col min="5" max="5" width="13.7109375" customWidth="1"/>
    <col min="6" max="6" width="12.7109375" customWidth="1"/>
    <col min="7" max="7" width="12.85546875" customWidth="1"/>
    <col min="8" max="9" width="12.42578125" customWidth="1"/>
    <col min="10" max="10" width="13" customWidth="1"/>
    <col min="12" max="12" width="13.7109375" customWidth="1"/>
    <col min="13" max="13" width="13.28515625" customWidth="1"/>
  </cols>
  <sheetData>
    <row r="1" spans="1:26" ht="15.75" thickBot="1" x14ac:dyDescent="0.3">
      <c r="N1" s="311"/>
      <c r="O1" s="310"/>
      <c r="P1" s="311"/>
    </row>
    <row r="2" spans="1:26" ht="26.25" customHeight="1" thickTop="1" thickBot="1" x14ac:dyDescent="0.3">
      <c r="A2" s="618" t="s">
        <v>0</v>
      </c>
      <c r="B2" s="621" t="s">
        <v>115</v>
      </c>
      <c r="C2" s="622"/>
      <c r="D2" s="623"/>
      <c r="E2" s="624" t="s">
        <v>116</v>
      </c>
      <c r="F2" s="625"/>
      <c r="G2" s="626"/>
      <c r="H2" s="627" t="s">
        <v>117</v>
      </c>
      <c r="I2" s="628"/>
      <c r="J2" s="629"/>
      <c r="K2" s="630" t="s">
        <v>118</v>
      </c>
      <c r="L2" s="630"/>
      <c r="M2" s="630"/>
      <c r="N2" s="655" t="s">
        <v>77</v>
      </c>
      <c r="O2" s="656"/>
      <c r="P2" s="657"/>
      <c r="V2" s="637" t="s">
        <v>125</v>
      </c>
      <c r="W2" s="638"/>
      <c r="X2" s="638"/>
      <c r="Y2" s="638"/>
      <c r="Z2" s="639"/>
    </row>
    <row r="3" spans="1:26" ht="59.25" customHeight="1" thickTop="1" x14ac:dyDescent="0.25">
      <c r="A3" s="619"/>
      <c r="B3" s="631" t="s">
        <v>119</v>
      </c>
      <c r="C3" s="631" t="s">
        <v>120</v>
      </c>
      <c r="D3" s="631" t="s">
        <v>23</v>
      </c>
      <c r="E3" s="634" t="s">
        <v>119</v>
      </c>
      <c r="F3" s="634" t="s">
        <v>121</v>
      </c>
      <c r="G3" s="634" t="s">
        <v>23</v>
      </c>
      <c r="H3" s="658" t="s">
        <v>119</v>
      </c>
      <c r="I3" s="658" t="s">
        <v>122</v>
      </c>
      <c r="J3" s="658" t="s">
        <v>23</v>
      </c>
      <c r="K3" s="652" t="s">
        <v>119</v>
      </c>
      <c r="L3" s="652" t="s">
        <v>123</v>
      </c>
      <c r="M3" s="652" t="s">
        <v>23</v>
      </c>
      <c r="N3" s="653" t="s">
        <v>22</v>
      </c>
      <c r="O3" s="654" t="s">
        <v>76</v>
      </c>
      <c r="P3" s="400" t="s">
        <v>23</v>
      </c>
    </row>
    <row r="4" spans="1:26" ht="15" customHeight="1" x14ac:dyDescent="0.25">
      <c r="A4" s="619"/>
      <c r="B4" s="632"/>
      <c r="C4" s="632"/>
      <c r="D4" s="632"/>
      <c r="E4" s="635"/>
      <c r="F4" s="635"/>
      <c r="G4" s="635"/>
      <c r="H4" s="659"/>
      <c r="I4" s="659"/>
      <c r="J4" s="659"/>
      <c r="K4" s="652"/>
      <c r="L4" s="652"/>
      <c r="M4" s="652"/>
      <c r="N4" s="483"/>
      <c r="O4" s="424"/>
      <c r="P4" s="401"/>
    </row>
    <row r="5" spans="1:26" ht="45" customHeight="1" thickBot="1" x14ac:dyDescent="0.3">
      <c r="A5" s="620"/>
      <c r="B5" s="633"/>
      <c r="C5" s="633"/>
      <c r="D5" s="633"/>
      <c r="E5" s="636"/>
      <c r="F5" s="636"/>
      <c r="G5" s="636"/>
      <c r="H5" s="660"/>
      <c r="I5" s="660"/>
      <c r="J5" s="660"/>
      <c r="K5" s="652"/>
      <c r="L5" s="652"/>
      <c r="M5" s="652"/>
      <c r="N5" s="484"/>
      <c r="O5" s="425"/>
      <c r="P5" s="402"/>
    </row>
    <row r="6" spans="1:26" ht="20.25" thickTop="1" thickBot="1" x14ac:dyDescent="0.35">
      <c r="A6" s="306" t="s">
        <v>124</v>
      </c>
      <c r="B6" s="312">
        <v>0</v>
      </c>
      <c r="C6" s="312">
        <v>330</v>
      </c>
      <c r="D6" s="344">
        <v>0</v>
      </c>
      <c r="E6" s="313">
        <v>113</v>
      </c>
      <c r="F6" s="313">
        <v>380</v>
      </c>
      <c r="G6" s="344">
        <v>29.7</v>
      </c>
      <c r="H6" s="313">
        <v>199</v>
      </c>
      <c r="I6" s="314">
        <v>419</v>
      </c>
      <c r="J6" s="347">
        <v>47.5</v>
      </c>
      <c r="K6" s="315">
        <v>42</v>
      </c>
      <c r="L6" s="314">
        <v>434</v>
      </c>
      <c r="M6" s="346">
        <v>9.6999999999999993</v>
      </c>
      <c r="N6" s="316">
        <v>316</v>
      </c>
      <c r="O6" s="317">
        <v>442</v>
      </c>
      <c r="P6" s="348">
        <f>(N6*100)/O6</f>
        <v>71.49321266968326</v>
      </c>
    </row>
    <row r="7" spans="1:26" ht="19.5" thickBot="1" x14ac:dyDescent="0.35">
      <c r="A7" s="306" t="s">
        <v>34</v>
      </c>
      <c r="B7" s="312">
        <v>136</v>
      </c>
      <c r="C7" s="312">
        <v>278</v>
      </c>
      <c r="D7" s="351">
        <v>48.9</v>
      </c>
      <c r="E7" s="313">
        <v>62</v>
      </c>
      <c r="F7" s="313">
        <v>298</v>
      </c>
      <c r="G7" s="344">
        <v>20.8</v>
      </c>
      <c r="H7" s="313">
        <v>153</v>
      </c>
      <c r="I7" s="314">
        <v>311</v>
      </c>
      <c r="J7" s="347">
        <v>49.2</v>
      </c>
      <c r="K7" s="315">
        <v>169</v>
      </c>
      <c r="L7" s="314">
        <v>328</v>
      </c>
      <c r="M7" s="350">
        <v>51.5</v>
      </c>
      <c r="N7" s="318">
        <v>84</v>
      </c>
      <c r="O7" s="319">
        <v>337</v>
      </c>
      <c r="P7" s="328">
        <f t="shared" ref="P7:P20" si="0">(N7*100)/O7</f>
        <v>24.925816023738872</v>
      </c>
    </row>
    <row r="8" spans="1:26" ht="19.5" thickBot="1" x14ac:dyDescent="0.35">
      <c r="A8" s="307" t="s">
        <v>35</v>
      </c>
      <c r="B8" s="320">
        <v>2237</v>
      </c>
      <c r="C8" s="320">
        <v>7353</v>
      </c>
      <c r="D8" s="344">
        <v>30.4</v>
      </c>
      <c r="E8" s="321">
        <v>2482</v>
      </c>
      <c r="F8" s="321">
        <v>7628</v>
      </c>
      <c r="G8" s="344">
        <v>32.5</v>
      </c>
      <c r="H8" s="321">
        <v>4091</v>
      </c>
      <c r="I8" s="314">
        <v>9094</v>
      </c>
      <c r="J8" s="347">
        <v>45</v>
      </c>
      <c r="K8" s="322">
        <v>4244</v>
      </c>
      <c r="L8" s="314">
        <v>9776</v>
      </c>
      <c r="M8" s="350">
        <v>43.4</v>
      </c>
      <c r="N8" s="323">
        <v>3492</v>
      </c>
      <c r="O8" s="319">
        <v>10025</v>
      </c>
      <c r="P8" s="328">
        <f t="shared" si="0"/>
        <v>34.83291770573566</v>
      </c>
    </row>
    <row r="9" spans="1:26" ht="20.25" thickTop="1" thickBot="1" x14ac:dyDescent="0.35">
      <c r="A9" s="309" t="s">
        <v>36</v>
      </c>
      <c r="B9" s="324">
        <v>46</v>
      </c>
      <c r="C9" s="324">
        <v>413</v>
      </c>
      <c r="D9" s="344">
        <v>11.1</v>
      </c>
      <c r="E9" s="325">
        <v>0</v>
      </c>
      <c r="F9" s="325">
        <v>437</v>
      </c>
      <c r="G9" s="344">
        <v>0</v>
      </c>
      <c r="H9" s="325">
        <v>0</v>
      </c>
      <c r="I9" s="326">
        <v>487</v>
      </c>
      <c r="J9" s="345">
        <v>0</v>
      </c>
      <c r="K9" s="327">
        <v>0</v>
      </c>
      <c r="L9" s="326">
        <v>516</v>
      </c>
      <c r="M9" s="346">
        <v>0</v>
      </c>
      <c r="N9" s="318">
        <v>0</v>
      </c>
      <c r="O9" s="319">
        <v>509</v>
      </c>
      <c r="P9" s="328">
        <f t="shared" si="0"/>
        <v>0</v>
      </c>
    </row>
    <row r="10" spans="1:26" ht="20.25" thickTop="1" thickBot="1" x14ac:dyDescent="0.35">
      <c r="A10" s="307" t="s">
        <v>37</v>
      </c>
      <c r="B10" s="320">
        <v>1</v>
      </c>
      <c r="C10" s="320">
        <v>139</v>
      </c>
      <c r="D10" s="344">
        <v>0.7</v>
      </c>
      <c r="E10" s="313">
        <v>0</v>
      </c>
      <c r="F10" s="313">
        <v>144</v>
      </c>
      <c r="G10" s="344">
        <v>0</v>
      </c>
      <c r="H10" s="313">
        <v>62</v>
      </c>
      <c r="I10" s="314">
        <v>181</v>
      </c>
      <c r="J10" s="345">
        <v>34.299999999999997</v>
      </c>
      <c r="K10" s="315">
        <v>22</v>
      </c>
      <c r="L10" s="314">
        <v>192</v>
      </c>
      <c r="M10" s="346">
        <v>11.5</v>
      </c>
      <c r="N10" s="329">
        <v>1</v>
      </c>
      <c r="O10" s="330">
        <v>198</v>
      </c>
      <c r="P10" s="328">
        <f t="shared" si="0"/>
        <v>0.50505050505050508</v>
      </c>
    </row>
    <row r="11" spans="1:26" ht="19.5" thickBot="1" x14ac:dyDescent="0.35">
      <c r="A11" s="307" t="s">
        <v>38</v>
      </c>
      <c r="B11" s="320">
        <v>2429</v>
      </c>
      <c r="C11" s="320">
        <v>7195</v>
      </c>
      <c r="D11" s="344">
        <v>33.799999999999997</v>
      </c>
      <c r="E11" s="313">
        <v>610</v>
      </c>
      <c r="F11" s="313">
        <v>7285</v>
      </c>
      <c r="G11" s="344">
        <v>8.4</v>
      </c>
      <c r="H11" s="313">
        <v>3283</v>
      </c>
      <c r="I11" s="314">
        <v>8288</v>
      </c>
      <c r="J11" s="345">
        <v>39.6</v>
      </c>
      <c r="K11" s="315">
        <v>2038</v>
      </c>
      <c r="L11" s="314">
        <v>8348</v>
      </c>
      <c r="M11" s="346">
        <v>24.4</v>
      </c>
      <c r="N11" s="331">
        <v>1651</v>
      </c>
      <c r="O11" s="319">
        <v>8689</v>
      </c>
      <c r="P11" s="328">
        <f t="shared" si="0"/>
        <v>19.00103579238117</v>
      </c>
    </row>
    <row r="12" spans="1:26" ht="19.5" thickBot="1" x14ac:dyDescent="0.35">
      <c r="A12" s="306" t="s">
        <v>39</v>
      </c>
      <c r="B12" s="312">
        <v>129</v>
      </c>
      <c r="C12" s="312">
        <v>197</v>
      </c>
      <c r="D12" s="351">
        <v>65.5</v>
      </c>
      <c r="E12" s="313">
        <v>108</v>
      </c>
      <c r="F12" s="313">
        <v>201</v>
      </c>
      <c r="G12" s="351">
        <v>53.7</v>
      </c>
      <c r="H12" s="313">
        <v>0</v>
      </c>
      <c r="I12" s="314">
        <v>257</v>
      </c>
      <c r="J12" s="345">
        <v>0</v>
      </c>
      <c r="K12" s="315">
        <v>0</v>
      </c>
      <c r="L12" s="314">
        <v>257</v>
      </c>
      <c r="M12" s="346">
        <v>0</v>
      </c>
      <c r="N12" s="318">
        <v>0</v>
      </c>
      <c r="O12" s="319">
        <v>246</v>
      </c>
      <c r="P12" s="328">
        <f t="shared" si="0"/>
        <v>0</v>
      </c>
    </row>
    <row r="13" spans="1:26" ht="19.5" thickBot="1" x14ac:dyDescent="0.35">
      <c r="A13" s="306" t="s">
        <v>40</v>
      </c>
      <c r="B13" s="312">
        <v>216</v>
      </c>
      <c r="C13" s="312">
        <v>1210</v>
      </c>
      <c r="D13" s="344">
        <v>17.899999999999999</v>
      </c>
      <c r="E13" s="313">
        <v>227</v>
      </c>
      <c r="F13" s="321">
        <v>1268</v>
      </c>
      <c r="G13" s="344">
        <v>17.899999999999999</v>
      </c>
      <c r="H13" s="313">
        <v>249</v>
      </c>
      <c r="I13" s="314">
        <v>1418</v>
      </c>
      <c r="J13" s="345">
        <v>17.600000000000001</v>
      </c>
      <c r="K13" s="315">
        <v>464</v>
      </c>
      <c r="L13" s="314">
        <v>1518</v>
      </c>
      <c r="M13" s="346">
        <v>30.6</v>
      </c>
      <c r="N13" s="318">
        <v>143</v>
      </c>
      <c r="O13" s="319">
        <v>1627</v>
      </c>
      <c r="P13" s="328">
        <f t="shared" si="0"/>
        <v>8.7891825445605409</v>
      </c>
    </row>
    <row r="14" spans="1:26" ht="19.5" thickBot="1" x14ac:dyDescent="0.35">
      <c r="A14" s="307" t="s">
        <v>41</v>
      </c>
      <c r="B14" s="320">
        <v>751</v>
      </c>
      <c r="C14" s="320">
        <v>3740</v>
      </c>
      <c r="D14" s="344">
        <v>20.100000000000001</v>
      </c>
      <c r="E14" s="313">
        <v>234</v>
      </c>
      <c r="F14" s="313">
        <v>3932</v>
      </c>
      <c r="G14" s="344">
        <v>6</v>
      </c>
      <c r="H14" s="313">
        <v>1336</v>
      </c>
      <c r="I14" s="314">
        <v>4639</v>
      </c>
      <c r="J14" s="345">
        <v>28.8</v>
      </c>
      <c r="K14" s="315">
        <v>383</v>
      </c>
      <c r="L14" s="314">
        <v>5056</v>
      </c>
      <c r="M14" s="346">
        <v>7.6</v>
      </c>
      <c r="N14" s="331">
        <v>665</v>
      </c>
      <c r="O14" s="319">
        <v>5408</v>
      </c>
      <c r="P14" s="328">
        <f t="shared" si="0"/>
        <v>12.296597633136095</v>
      </c>
    </row>
    <row r="15" spans="1:26" ht="19.5" thickBot="1" x14ac:dyDescent="0.35">
      <c r="A15" s="307" t="s">
        <v>42</v>
      </c>
      <c r="B15" s="320">
        <v>0</v>
      </c>
      <c r="C15" s="320">
        <v>177</v>
      </c>
      <c r="D15" s="344">
        <v>0</v>
      </c>
      <c r="E15" s="313">
        <v>0</v>
      </c>
      <c r="F15" s="313">
        <v>180</v>
      </c>
      <c r="G15" s="344">
        <v>0</v>
      </c>
      <c r="H15" s="313">
        <v>0</v>
      </c>
      <c r="I15" s="314">
        <v>225</v>
      </c>
      <c r="J15" s="345">
        <v>0</v>
      </c>
      <c r="K15" s="315">
        <v>41</v>
      </c>
      <c r="L15" s="314">
        <v>231</v>
      </c>
      <c r="M15" s="346">
        <v>17.7</v>
      </c>
      <c r="N15" s="329">
        <v>58</v>
      </c>
      <c r="O15" s="330">
        <v>233</v>
      </c>
      <c r="P15" s="328">
        <f t="shared" si="0"/>
        <v>24.892703862660944</v>
      </c>
    </row>
    <row r="16" spans="1:26" ht="19.5" thickBot="1" x14ac:dyDescent="0.35">
      <c r="A16" s="306" t="s">
        <v>43</v>
      </c>
      <c r="B16" s="312">
        <v>185</v>
      </c>
      <c r="C16" s="312">
        <v>517</v>
      </c>
      <c r="D16" s="344">
        <v>35.799999999999997</v>
      </c>
      <c r="E16" s="313">
        <v>1</v>
      </c>
      <c r="F16" s="313">
        <v>538</v>
      </c>
      <c r="G16" s="344">
        <v>0.2</v>
      </c>
      <c r="H16" s="313">
        <v>214</v>
      </c>
      <c r="I16" s="314">
        <v>595</v>
      </c>
      <c r="J16" s="345">
        <v>36</v>
      </c>
      <c r="K16" s="315">
        <v>328</v>
      </c>
      <c r="L16" s="314">
        <v>646</v>
      </c>
      <c r="M16" s="350">
        <v>50.8</v>
      </c>
      <c r="N16" s="318">
        <v>323</v>
      </c>
      <c r="O16" s="319">
        <v>681</v>
      </c>
      <c r="P16" s="328">
        <f t="shared" si="0"/>
        <v>47.430249632892803</v>
      </c>
    </row>
    <row r="17" spans="1:18" ht="19.5" thickBot="1" x14ac:dyDescent="0.35">
      <c r="A17" s="306" t="s">
        <v>44</v>
      </c>
      <c r="B17" s="312">
        <v>101</v>
      </c>
      <c r="C17" s="312">
        <v>195</v>
      </c>
      <c r="D17" s="351">
        <v>51.8</v>
      </c>
      <c r="E17" s="313">
        <v>101</v>
      </c>
      <c r="F17" s="313">
        <v>211</v>
      </c>
      <c r="G17" s="351">
        <v>47.9</v>
      </c>
      <c r="H17" s="313">
        <v>120</v>
      </c>
      <c r="I17" s="314">
        <v>259</v>
      </c>
      <c r="J17" s="347">
        <v>46.3</v>
      </c>
      <c r="K17" s="315">
        <v>130</v>
      </c>
      <c r="L17" s="314">
        <v>265</v>
      </c>
      <c r="M17" s="350">
        <v>49.1</v>
      </c>
      <c r="N17" s="332">
        <v>64</v>
      </c>
      <c r="O17" s="319">
        <v>277</v>
      </c>
      <c r="P17" s="328">
        <f t="shared" si="0"/>
        <v>23.104693140794225</v>
      </c>
    </row>
    <row r="18" spans="1:18" ht="19.5" thickBot="1" x14ac:dyDescent="0.35">
      <c r="A18" s="306" t="s">
        <v>45</v>
      </c>
      <c r="B18" s="312">
        <v>423</v>
      </c>
      <c r="C18" s="312">
        <v>540</v>
      </c>
      <c r="D18" s="351">
        <v>78.3</v>
      </c>
      <c r="E18" s="313">
        <v>404</v>
      </c>
      <c r="F18" s="313">
        <v>578</v>
      </c>
      <c r="G18" s="351">
        <v>69.900000000000006</v>
      </c>
      <c r="H18" s="313">
        <v>495</v>
      </c>
      <c r="I18" s="314">
        <v>627</v>
      </c>
      <c r="J18" s="347">
        <v>78.900000000000006</v>
      </c>
      <c r="K18" s="315">
        <v>367</v>
      </c>
      <c r="L18" s="314">
        <v>656</v>
      </c>
      <c r="M18" s="350">
        <v>55.9</v>
      </c>
      <c r="N18" s="318">
        <v>464</v>
      </c>
      <c r="O18" s="319">
        <v>662</v>
      </c>
      <c r="P18" s="349">
        <f t="shared" si="0"/>
        <v>70.090634441087616</v>
      </c>
    </row>
    <row r="19" spans="1:18" ht="19.5" thickBot="1" x14ac:dyDescent="0.35">
      <c r="A19" s="307" t="s">
        <v>46</v>
      </c>
      <c r="B19" s="320">
        <v>287</v>
      </c>
      <c r="C19" s="320">
        <v>566</v>
      </c>
      <c r="D19" s="351">
        <v>50.7</v>
      </c>
      <c r="E19" s="313">
        <v>287</v>
      </c>
      <c r="F19" s="313">
        <v>581</v>
      </c>
      <c r="G19" s="351">
        <v>49.4</v>
      </c>
      <c r="H19" s="313">
        <v>388</v>
      </c>
      <c r="I19" s="313">
        <v>610</v>
      </c>
      <c r="J19" s="347">
        <v>63.6</v>
      </c>
      <c r="K19" s="315">
        <v>0</v>
      </c>
      <c r="L19" s="314">
        <v>680</v>
      </c>
      <c r="M19" s="346">
        <v>0</v>
      </c>
      <c r="N19" s="333">
        <v>0</v>
      </c>
      <c r="O19" s="334">
        <v>723</v>
      </c>
      <c r="P19" s="335">
        <f t="shared" si="0"/>
        <v>0</v>
      </c>
    </row>
    <row r="20" spans="1:18" ht="16.5" thickBot="1" x14ac:dyDescent="0.35">
      <c r="N20" s="218">
        <f>SUM(N6:N19)</f>
        <v>7261</v>
      </c>
      <c r="O20" s="218">
        <f>SUM(O6:O19)</f>
        <v>30057</v>
      </c>
      <c r="P20" s="308">
        <f t="shared" si="0"/>
        <v>24.157434208337492</v>
      </c>
    </row>
    <row r="21" spans="1:18" ht="15.75" thickBot="1" x14ac:dyDescent="0.3"/>
    <row r="22" spans="1:18" ht="24" thickBot="1" x14ac:dyDescent="0.4">
      <c r="D22" s="649" t="s">
        <v>127</v>
      </c>
      <c r="E22" s="650"/>
      <c r="F22" s="650"/>
      <c r="G22" s="650"/>
      <c r="H22" s="650"/>
      <c r="I22" s="650"/>
      <c r="J22" s="650"/>
      <c r="K22" s="650"/>
      <c r="L22" s="650"/>
      <c r="M22" s="650"/>
      <c r="N22" s="650"/>
      <c r="O22" s="651"/>
    </row>
    <row r="23" spans="1:18" ht="15.75" thickBot="1" x14ac:dyDescent="0.3"/>
    <row r="24" spans="1:18" ht="15" customHeight="1" x14ac:dyDescent="0.25">
      <c r="B24" s="640" t="s">
        <v>128</v>
      </c>
      <c r="C24" s="641"/>
      <c r="D24" s="641"/>
      <c r="E24" s="641"/>
      <c r="F24" s="641"/>
      <c r="G24" s="641"/>
      <c r="H24" s="641"/>
      <c r="I24" s="641"/>
      <c r="J24" s="641"/>
      <c r="K24" s="641"/>
      <c r="L24" s="641"/>
      <c r="M24" s="641"/>
      <c r="N24" s="641"/>
      <c r="O24" s="641"/>
      <c r="P24" s="641"/>
      <c r="Q24" s="641"/>
      <c r="R24" s="642"/>
    </row>
    <row r="25" spans="1:18" ht="15" customHeight="1" x14ac:dyDescent="0.25">
      <c r="B25" s="643"/>
      <c r="C25" s="644"/>
      <c r="D25" s="644"/>
      <c r="E25" s="644"/>
      <c r="F25" s="644"/>
      <c r="G25" s="644"/>
      <c r="H25" s="644"/>
      <c r="I25" s="644"/>
      <c r="J25" s="644"/>
      <c r="K25" s="644"/>
      <c r="L25" s="644"/>
      <c r="M25" s="644"/>
      <c r="N25" s="644"/>
      <c r="O25" s="644"/>
      <c r="P25" s="644"/>
      <c r="Q25" s="644"/>
      <c r="R25" s="645"/>
    </row>
    <row r="26" spans="1:18" ht="15" customHeight="1" x14ac:dyDescent="0.25">
      <c r="B26" s="643"/>
      <c r="C26" s="644"/>
      <c r="D26" s="644"/>
      <c r="E26" s="644"/>
      <c r="F26" s="644"/>
      <c r="G26" s="644"/>
      <c r="H26" s="644"/>
      <c r="I26" s="644"/>
      <c r="J26" s="644"/>
      <c r="K26" s="644"/>
      <c r="L26" s="644"/>
      <c r="M26" s="644"/>
      <c r="N26" s="644"/>
      <c r="O26" s="644"/>
      <c r="P26" s="644"/>
      <c r="Q26" s="644"/>
      <c r="R26" s="645"/>
    </row>
    <row r="27" spans="1:18" ht="15" customHeight="1" x14ac:dyDescent="0.25">
      <c r="B27" s="643"/>
      <c r="C27" s="644"/>
      <c r="D27" s="644"/>
      <c r="E27" s="644"/>
      <c r="F27" s="644"/>
      <c r="G27" s="644"/>
      <c r="H27" s="644"/>
      <c r="I27" s="644"/>
      <c r="J27" s="644"/>
      <c r="K27" s="644"/>
      <c r="L27" s="644"/>
      <c r="M27" s="644"/>
      <c r="N27" s="644"/>
      <c r="O27" s="644"/>
      <c r="P27" s="644"/>
      <c r="Q27" s="644"/>
      <c r="R27" s="645"/>
    </row>
    <row r="28" spans="1:18" ht="15" customHeight="1" x14ac:dyDescent="0.25">
      <c r="B28" s="643"/>
      <c r="C28" s="644"/>
      <c r="D28" s="644"/>
      <c r="E28" s="644"/>
      <c r="F28" s="644"/>
      <c r="G28" s="644"/>
      <c r="H28" s="644"/>
      <c r="I28" s="644"/>
      <c r="J28" s="644"/>
      <c r="K28" s="644"/>
      <c r="L28" s="644"/>
      <c r="M28" s="644"/>
      <c r="N28" s="644"/>
      <c r="O28" s="644"/>
      <c r="P28" s="644"/>
      <c r="Q28" s="644"/>
      <c r="R28" s="645"/>
    </row>
    <row r="29" spans="1:18" ht="15" customHeight="1" x14ac:dyDescent="0.25">
      <c r="B29" s="643"/>
      <c r="C29" s="644"/>
      <c r="D29" s="644"/>
      <c r="E29" s="644"/>
      <c r="F29" s="644"/>
      <c r="G29" s="644"/>
      <c r="H29" s="644"/>
      <c r="I29" s="644"/>
      <c r="J29" s="644"/>
      <c r="K29" s="644"/>
      <c r="L29" s="644"/>
      <c r="M29" s="644"/>
      <c r="N29" s="644"/>
      <c r="O29" s="644"/>
      <c r="P29" s="644"/>
      <c r="Q29" s="644"/>
      <c r="R29" s="645"/>
    </row>
    <row r="30" spans="1:18" ht="15" customHeight="1" x14ac:dyDescent="0.25">
      <c r="B30" s="643"/>
      <c r="C30" s="644"/>
      <c r="D30" s="644"/>
      <c r="E30" s="644"/>
      <c r="F30" s="644"/>
      <c r="G30" s="644"/>
      <c r="H30" s="644"/>
      <c r="I30" s="644"/>
      <c r="J30" s="644"/>
      <c r="K30" s="644"/>
      <c r="L30" s="644"/>
      <c r="M30" s="644"/>
      <c r="N30" s="644"/>
      <c r="O30" s="644"/>
      <c r="P30" s="644"/>
      <c r="Q30" s="644"/>
      <c r="R30" s="645"/>
    </row>
    <row r="31" spans="1:18" ht="15" customHeight="1" x14ac:dyDescent="0.25">
      <c r="B31" s="643"/>
      <c r="C31" s="644"/>
      <c r="D31" s="644"/>
      <c r="E31" s="644"/>
      <c r="F31" s="644"/>
      <c r="G31" s="644"/>
      <c r="H31" s="644"/>
      <c r="I31" s="644"/>
      <c r="J31" s="644"/>
      <c r="K31" s="644"/>
      <c r="L31" s="644"/>
      <c r="M31" s="644"/>
      <c r="N31" s="644"/>
      <c r="O31" s="644"/>
      <c r="P31" s="644"/>
      <c r="Q31" s="644"/>
      <c r="R31" s="645"/>
    </row>
    <row r="32" spans="1:18" ht="15" customHeight="1" x14ac:dyDescent="0.25">
      <c r="B32" s="643"/>
      <c r="C32" s="644"/>
      <c r="D32" s="644"/>
      <c r="E32" s="644"/>
      <c r="F32" s="644"/>
      <c r="G32" s="644"/>
      <c r="H32" s="644"/>
      <c r="I32" s="644"/>
      <c r="J32" s="644"/>
      <c r="K32" s="644"/>
      <c r="L32" s="644"/>
      <c r="M32" s="644"/>
      <c r="N32" s="644"/>
      <c r="O32" s="644"/>
      <c r="P32" s="644"/>
      <c r="Q32" s="644"/>
      <c r="R32" s="645"/>
    </row>
    <row r="33" spans="2:18" ht="15" customHeight="1" x14ac:dyDescent="0.25">
      <c r="B33" s="643"/>
      <c r="C33" s="644"/>
      <c r="D33" s="644"/>
      <c r="E33" s="644"/>
      <c r="F33" s="644"/>
      <c r="G33" s="644"/>
      <c r="H33" s="644"/>
      <c r="I33" s="644"/>
      <c r="J33" s="644"/>
      <c r="K33" s="644"/>
      <c r="L33" s="644"/>
      <c r="M33" s="644"/>
      <c r="N33" s="644"/>
      <c r="O33" s="644"/>
      <c r="P33" s="644"/>
      <c r="Q33" s="644"/>
      <c r="R33" s="645"/>
    </row>
    <row r="34" spans="2:18" ht="15" customHeight="1" x14ac:dyDescent="0.25">
      <c r="B34" s="643"/>
      <c r="C34" s="644"/>
      <c r="D34" s="644"/>
      <c r="E34" s="644"/>
      <c r="F34" s="644"/>
      <c r="G34" s="644"/>
      <c r="H34" s="644"/>
      <c r="I34" s="644"/>
      <c r="J34" s="644"/>
      <c r="K34" s="644"/>
      <c r="L34" s="644"/>
      <c r="M34" s="644"/>
      <c r="N34" s="644"/>
      <c r="O34" s="644"/>
      <c r="P34" s="644"/>
      <c r="Q34" s="644"/>
      <c r="R34" s="645"/>
    </row>
    <row r="35" spans="2:18" ht="15" customHeight="1" x14ac:dyDescent="0.25">
      <c r="B35" s="643"/>
      <c r="C35" s="644"/>
      <c r="D35" s="644"/>
      <c r="E35" s="644"/>
      <c r="F35" s="644"/>
      <c r="G35" s="644"/>
      <c r="H35" s="644"/>
      <c r="I35" s="644"/>
      <c r="J35" s="644"/>
      <c r="K35" s="644"/>
      <c r="L35" s="644"/>
      <c r="M35" s="644"/>
      <c r="N35" s="644"/>
      <c r="O35" s="644"/>
      <c r="P35" s="644"/>
      <c r="Q35" s="644"/>
      <c r="R35" s="645"/>
    </row>
    <row r="36" spans="2:18" ht="15" customHeight="1" x14ac:dyDescent="0.25">
      <c r="B36" s="643"/>
      <c r="C36" s="644"/>
      <c r="D36" s="644"/>
      <c r="E36" s="644"/>
      <c r="F36" s="644"/>
      <c r="G36" s="644"/>
      <c r="H36" s="644"/>
      <c r="I36" s="644"/>
      <c r="J36" s="644"/>
      <c r="K36" s="644"/>
      <c r="L36" s="644"/>
      <c r="M36" s="644"/>
      <c r="N36" s="644"/>
      <c r="O36" s="644"/>
      <c r="P36" s="644"/>
      <c r="Q36" s="644"/>
      <c r="R36" s="645"/>
    </row>
    <row r="37" spans="2:18" ht="15" customHeight="1" x14ac:dyDescent="0.25">
      <c r="B37" s="643"/>
      <c r="C37" s="644"/>
      <c r="D37" s="644"/>
      <c r="E37" s="644"/>
      <c r="F37" s="644"/>
      <c r="G37" s="644"/>
      <c r="H37" s="644"/>
      <c r="I37" s="644"/>
      <c r="J37" s="644"/>
      <c r="K37" s="644"/>
      <c r="L37" s="644"/>
      <c r="M37" s="644"/>
      <c r="N37" s="644"/>
      <c r="O37" s="644"/>
      <c r="P37" s="644"/>
      <c r="Q37" s="644"/>
      <c r="R37" s="645"/>
    </row>
    <row r="38" spans="2:18" ht="15" customHeight="1" x14ac:dyDescent="0.25">
      <c r="B38" s="643"/>
      <c r="C38" s="644"/>
      <c r="D38" s="644"/>
      <c r="E38" s="644"/>
      <c r="F38" s="644"/>
      <c r="G38" s="644"/>
      <c r="H38" s="644"/>
      <c r="I38" s="644"/>
      <c r="J38" s="644"/>
      <c r="K38" s="644"/>
      <c r="L38" s="644"/>
      <c r="M38" s="644"/>
      <c r="N38" s="644"/>
      <c r="O38" s="644"/>
      <c r="P38" s="644"/>
      <c r="Q38" s="644"/>
      <c r="R38" s="645"/>
    </row>
    <row r="39" spans="2:18" x14ac:dyDescent="0.25">
      <c r="B39" s="643"/>
      <c r="C39" s="644"/>
      <c r="D39" s="644"/>
      <c r="E39" s="644"/>
      <c r="F39" s="644"/>
      <c r="G39" s="644"/>
      <c r="H39" s="644"/>
      <c r="I39" s="644"/>
      <c r="J39" s="644"/>
      <c r="K39" s="644"/>
      <c r="L39" s="644"/>
      <c r="M39" s="644"/>
      <c r="N39" s="644"/>
      <c r="O39" s="644"/>
      <c r="P39" s="644"/>
      <c r="Q39" s="644"/>
      <c r="R39" s="645"/>
    </row>
    <row r="40" spans="2:18" x14ac:dyDescent="0.25">
      <c r="B40" s="643"/>
      <c r="C40" s="644"/>
      <c r="D40" s="644"/>
      <c r="E40" s="644"/>
      <c r="F40" s="644"/>
      <c r="G40" s="644"/>
      <c r="H40" s="644"/>
      <c r="I40" s="644"/>
      <c r="J40" s="644"/>
      <c r="K40" s="644"/>
      <c r="L40" s="644"/>
      <c r="M40" s="644"/>
      <c r="N40" s="644"/>
      <c r="O40" s="644"/>
      <c r="P40" s="644"/>
      <c r="Q40" s="644"/>
      <c r="R40" s="645"/>
    </row>
    <row r="41" spans="2:18" x14ac:dyDescent="0.25">
      <c r="B41" s="643"/>
      <c r="C41" s="644"/>
      <c r="D41" s="644"/>
      <c r="E41" s="644"/>
      <c r="F41" s="644"/>
      <c r="G41" s="644"/>
      <c r="H41" s="644"/>
      <c r="I41" s="644"/>
      <c r="J41" s="644"/>
      <c r="K41" s="644"/>
      <c r="L41" s="644"/>
      <c r="M41" s="644"/>
      <c r="N41" s="644"/>
      <c r="O41" s="644"/>
      <c r="P41" s="644"/>
      <c r="Q41" s="644"/>
      <c r="R41" s="645"/>
    </row>
    <row r="42" spans="2:18" x14ac:dyDescent="0.25">
      <c r="B42" s="643"/>
      <c r="C42" s="644"/>
      <c r="D42" s="644"/>
      <c r="E42" s="644"/>
      <c r="F42" s="644"/>
      <c r="G42" s="644"/>
      <c r="H42" s="644"/>
      <c r="I42" s="644"/>
      <c r="J42" s="644"/>
      <c r="K42" s="644"/>
      <c r="L42" s="644"/>
      <c r="M42" s="644"/>
      <c r="N42" s="644"/>
      <c r="O42" s="644"/>
      <c r="P42" s="644"/>
      <c r="Q42" s="644"/>
      <c r="R42" s="645"/>
    </row>
    <row r="43" spans="2:18" ht="15.75" thickBot="1" x14ac:dyDescent="0.3">
      <c r="B43" s="646"/>
      <c r="C43" s="647"/>
      <c r="D43" s="647"/>
      <c r="E43" s="647"/>
      <c r="F43" s="647"/>
      <c r="G43" s="647"/>
      <c r="H43" s="647"/>
      <c r="I43" s="647"/>
      <c r="J43" s="647"/>
      <c r="K43" s="647"/>
      <c r="L43" s="647"/>
      <c r="M43" s="647"/>
      <c r="N43" s="647"/>
      <c r="O43" s="647"/>
      <c r="P43" s="647"/>
      <c r="Q43" s="647"/>
      <c r="R43" s="648"/>
    </row>
  </sheetData>
  <mergeCells count="24">
    <mergeCell ref="V2:Z2"/>
    <mergeCell ref="B24:R43"/>
    <mergeCell ref="D22:O22"/>
    <mergeCell ref="M3:M5"/>
    <mergeCell ref="N3:N5"/>
    <mergeCell ref="O3:O5"/>
    <mergeCell ref="P3:P5"/>
    <mergeCell ref="N2:P2"/>
    <mergeCell ref="G3:G5"/>
    <mergeCell ref="H3:H5"/>
    <mergeCell ref="I3:I5"/>
    <mergeCell ref="J3:J5"/>
    <mergeCell ref="K3:K5"/>
    <mergeCell ref="L3:L5"/>
    <mergeCell ref="A2:A5"/>
    <mergeCell ref="B2:D2"/>
    <mergeCell ref="E2:G2"/>
    <mergeCell ref="H2:J2"/>
    <mergeCell ref="K2:M2"/>
    <mergeCell ref="B3:B5"/>
    <mergeCell ref="C3:C5"/>
    <mergeCell ref="D3:D5"/>
    <mergeCell ref="E3:E5"/>
    <mergeCell ref="F3:F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88" workbookViewId="0">
      <selection activeCell="K100" sqref="K100"/>
    </sheetView>
  </sheetViews>
  <sheetFormatPr baseColWidth="10"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9" workbookViewId="0">
      <selection activeCell="L96" sqref="L96"/>
    </sheetView>
  </sheetViews>
  <sheetFormatPr baseColWidth="10"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J66"/>
  <sheetViews>
    <sheetView topLeftCell="A82" workbookViewId="0">
      <selection activeCell="I97" sqref="I97"/>
    </sheetView>
  </sheetViews>
  <sheetFormatPr baseColWidth="10" defaultRowHeight="15" x14ac:dyDescent="0.25"/>
  <sheetData>
    <row r="66" spans="10:10" x14ac:dyDescent="0.25">
      <c r="J66" s="362"/>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3" workbookViewId="0">
      <selection activeCell="I110" sqref="I110"/>
    </sheetView>
  </sheetViews>
  <sheetFormatPr baseColWidth="10" defaultRowHeight="15" x14ac:dyDescent="0.2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9" workbookViewId="0">
      <selection activeCell="H101" sqref="H101"/>
    </sheetView>
  </sheetViews>
  <sheetFormatPr baseColWidth="10" defaultRowHeight="15" x14ac:dyDescent="0.2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82" workbookViewId="0">
      <selection activeCell="J106" sqref="J106"/>
    </sheetView>
  </sheetViews>
  <sheetFormatPr baseColWidth="10" defaultRowHeight="15" x14ac:dyDescent="0.25"/>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82" workbookViewId="0">
      <selection activeCell="K95" sqref="K95"/>
    </sheetView>
  </sheetViews>
  <sheetFormatPr baseColWidth="10" defaultRowHeight="15" x14ac:dyDescent="0.25"/>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88" workbookViewId="0">
      <selection activeCell="K103" sqref="K103"/>
    </sheetView>
  </sheetViews>
  <sheetFormatPr baseColWidth="10" defaultRowHeight="15" x14ac:dyDescent="0.25"/>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82" workbookViewId="0">
      <selection activeCell="K17" sqref="K17"/>
    </sheetView>
  </sheetViews>
  <sheetFormatPr baseColWidth="10" defaultRowHeight="15" x14ac:dyDescent="0.25"/>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91" workbookViewId="0">
      <selection activeCell="J55" sqref="J55"/>
    </sheetView>
  </sheetViews>
  <sheetFormatPr baseColWidth="10" defaultRowHeight="15" x14ac:dyDescent="0.25"/>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82" workbookViewId="0">
      <selection activeCell="J84" sqref="J84"/>
    </sheetView>
  </sheetViews>
  <sheetFormatPr baseColWidth="10" defaultRowHeight="15" x14ac:dyDescent="0.25"/>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K63"/>
  <sheetViews>
    <sheetView topLeftCell="A88" workbookViewId="0">
      <selection activeCell="N104" sqref="N104"/>
    </sheetView>
  </sheetViews>
  <sheetFormatPr baseColWidth="10" defaultRowHeight="15" x14ac:dyDescent="0.25"/>
  <sheetData>
    <row r="63" spans="11:11" x14ac:dyDescent="0.25">
      <c r="K63" s="661"/>
    </row>
  </sheetData>
  <pageMargins left="0.7" right="0.7" top="0.75" bottom="0.75" header="0.3" footer="0.3"/>
  <pageSetup orientation="portrait"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9" workbookViewId="0">
      <selection activeCell="K82" sqref="K82"/>
    </sheetView>
  </sheetViews>
  <sheetFormatPr baseColWidth="10" defaultRowHeight="15" x14ac:dyDescent="0.2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82" workbookViewId="0">
      <selection activeCell="K108" sqref="K108"/>
    </sheetView>
  </sheetViews>
  <sheetFormatPr baseColWidth="10"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Municipalidades</vt:lpstr>
      <vt:lpstr>FONDOS DE OJO </vt:lpstr>
      <vt:lpstr>Canela</vt:lpstr>
      <vt:lpstr>Combarbalá</vt:lpstr>
      <vt:lpstr>Coquimbo</vt:lpstr>
      <vt:lpstr>Illapel</vt:lpstr>
      <vt:lpstr>La Higuera</vt:lpstr>
      <vt:lpstr>La Serena</vt:lpstr>
      <vt:lpstr>Los Vilos</vt:lpstr>
      <vt:lpstr>Monte Patria</vt:lpstr>
      <vt:lpstr>Ovalle</vt:lpstr>
      <vt:lpstr>Paihuano</vt:lpstr>
      <vt:lpstr>Punitaqui</vt:lpstr>
      <vt:lpstr>Rio Hurtado</vt:lpstr>
      <vt:lpstr>Salamanca</vt:lpstr>
      <vt:lpstr>Vicuña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bernardita henrriquez</dc:creator>
  <cp:lastModifiedBy>bernardita henrriquez</cp:lastModifiedBy>
  <dcterms:created xsi:type="dcterms:W3CDTF">2016-01-26T15:53:44Z</dcterms:created>
  <dcterms:modified xsi:type="dcterms:W3CDTF">2017-08-23T21:45:03Z</dcterms:modified>
</cp:coreProperties>
</file>